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167" documentId="14_{82F6EE54-92E6-4E2A-995E-828A4F459A9B}" xr6:coauthVersionLast="47" xr6:coauthVersionMax="47" xr10:uidLastSave="{156A2C50-460D-4877-8E90-824FE7FBF83C}"/>
  <bookViews>
    <workbookView xWindow="4395" yWindow="1800" windowWidth="20595" windowHeight="1365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6" i="1" l="1"/>
  <c r="V16" i="1" s="1"/>
  <c r="W7" i="1"/>
  <c r="V7" i="1"/>
  <c r="Y7" i="1" l="1"/>
  <c r="V8" i="1" s="1"/>
  <c r="W8" i="1" l="1"/>
</calcChain>
</file>

<file path=xl/sharedStrings.xml><?xml version="1.0" encoding="utf-8"?>
<sst xmlns="http://schemas.openxmlformats.org/spreadsheetml/2006/main" count="1194" uniqueCount="864">
  <si>
    <t>Ativos</t>
  </si>
  <si>
    <t>Suportes</t>
  </si>
  <si>
    <t>Suportes e Resistências</t>
  </si>
  <si>
    <t>Atualizado em 08junho2020</t>
  </si>
  <si>
    <t>A</t>
  </si>
  <si>
    <t>Resistências</t>
  </si>
  <si>
    <t>IFR</t>
  </si>
  <si>
    <t>Vol$m</t>
  </si>
  <si>
    <t>Tend.</t>
  </si>
  <si>
    <t xml:space="preserve">Disclaimer: </t>
  </si>
  <si>
    <t>Análise do Ativo</t>
  </si>
  <si>
    <t>Altas</t>
  </si>
  <si>
    <t>Baixas</t>
  </si>
  <si>
    <t>3tentos</t>
  </si>
  <si>
    <t>TTEN3</t>
  </si>
  <si>
    <t>Baixa</t>
  </si>
  <si>
    <t>Abc Brasil</t>
  </si>
  <si>
    <t>ABCB4</t>
  </si>
  <si>
    <t>Alta</t>
  </si>
  <si>
    <t>Advanced Micro Devices, Inc</t>
  </si>
  <si>
    <t>A1MD34</t>
  </si>
  <si>
    <t>Alibaba Group Holding Ltd</t>
  </si>
  <si>
    <t>BABA34</t>
  </si>
  <si>
    <t>Allos</t>
  </si>
  <si>
    <t>ALOS3</t>
  </si>
  <si>
    <t>Alpargatas</t>
  </si>
  <si>
    <t>ALPA4</t>
  </si>
  <si>
    <t>Alphabet Inc</t>
  </si>
  <si>
    <t>GOGL34</t>
  </si>
  <si>
    <t>Alupar</t>
  </si>
  <si>
    <t>ALUP11</t>
  </si>
  <si>
    <t>Amazon.Com, Inc</t>
  </si>
  <si>
    <t>AMZO34</t>
  </si>
  <si>
    <t>Ambev S/A</t>
  </si>
  <si>
    <t>ABEV3</t>
  </si>
  <si>
    <t/>
  </si>
  <si>
    <t>Restrita</t>
  </si>
  <si>
    <t>Americanas</t>
  </si>
  <si>
    <t>AMER3</t>
  </si>
  <si>
    <t>Anima</t>
  </si>
  <si>
    <t>ANIM3</t>
  </si>
  <si>
    <t>Apple Inc</t>
  </si>
  <si>
    <t>AAPL34</t>
  </si>
  <si>
    <t>Armac</t>
  </si>
  <si>
    <t>ARML3</t>
  </si>
  <si>
    <t>Assai</t>
  </si>
  <si>
    <t>ASAI3</t>
  </si>
  <si>
    <t>Aura 360</t>
  </si>
  <si>
    <t>AURA33</t>
  </si>
  <si>
    <t>Auren</t>
  </si>
  <si>
    <t>AURE3</t>
  </si>
  <si>
    <t>Axia Energia</t>
  </si>
  <si>
    <t>AXIA3</t>
  </si>
  <si>
    <t>AXIA6</t>
  </si>
  <si>
    <t>AXIA7</t>
  </si>
  <si>
    <t>Azzas 2154</t>
  </si>
  <si>
    <t>AZZA3</t>
  </si>
  <si>
    <t>B3</t>
  </si>
  <si>
    <t>B3SA3</t>
  </si>
  <si>
    <t>Banco BMG</t>
  </si>
  <si>
    <t>BMGB4</t>
  </si>
  <si>
    <t>Banrisul</t>
  </si>
  <si>
    <t>BRSR6</t>
  </si>
  <si>
    <t>BBSeguridade</t>
  </si>
  <si>
    <t>BBSE3</t>
  </si>
  <si>
    <t>Bemobi Tech</t>
  </si>
  <si>
    <t>BMOB3</t>
  </si>
  <si>
    <t>Berkshire Hathaway Inc</t>
  </si>
  <si>
    <t>BERK34</t>
  </si>
  <si>
    <t>Blau</t>
  </si>
  <si>
    <t>BLAU3</t>
  </si>
  <si>
    <t>Boa Safra</t>
  </si>
  <si>
    <t>SOJA3</t>
  </si>
  <si>
    <t>BR Partners</t>
  </si>
  <si>
    <t>BRBI11</t>
  </si>
  <si>
    <t>Bradesco</t>
  </si>
  <si>
    <t>BBDC3</t>
  </si>
  <si>
    <t>BBDC4</t>
  </si>
  <si>
    <t>Bradespar</t>
  </si>
  <si>
    <t>BRAP4</t>
  </si>
  <si>
    <t>Brasil</t>
  </si>
  <si>
    <t>BBAS3</t>
  </si>
  <si>
    <t>Brasilagro</t>
  </si>
  <si>
    <t>AGRO3</t>
  </si>
  <si>
    <t>Braskem</t>
  </si>
  <si>
    <t>BRKM5</t>
  </si>
  <si>
    <t>Brava</t>
  </si>
  <si>
    <t>BRAV3</t>
  </si>
  <si>
    <t>Broadcom Inc</t>
  </si>
  <si>
    <t>AVGO34</t>
  </si>
  <si>
    <t>Btgp Banco</t>
  </si>
  <si>
    <t>BPAC11</t>
  </si>
  <si>
    <t>Caixa Seguri</t>
  </si>
  <si>
    <t>CXSE3</t>
  </si>
  <si>
    <t>Camil</t>
  </si>
  <si>
    <t>CAML3</t>
  </si>
  <si>
    <t>Casas Bahia</t>
  </si>
  <si>
    <t>BHIA3</t>
  </si>
  <si>
    <t>Cba</t>
  </si>
  <si>
    <t>CBAV3</t>
  </si>
  <si>
    <t>Cea Modas</t>
  </si>
  <si>
    <t>CEAB3</t>
  </si>
  <si>
    <t>Cemig</t>
  </si>
  <si>
    <t>CMIG4</t>
  </si>
  <si>
    <t>Cogna ON</t>
  </si>
  <si>
    <t>COGN3</t>
  </si>
  <si>
    <t>Coinbase Global, Inc</t>
  </si>
  <si>
    <t>C2OI34</t>
  </si>
  <si>
    <t>Copasa</t>
  </si>
  <si>
    <t>CSMG3</t>
  </si>
  <si>
    <t>Copel</t>
  </si>
  <si>
    <t>CPLE3</t>
  </si>
  <si>
    <t>Cosan</t>
  </si>
  <si>
    <t>CSAN3</t>
  </si>
  <si>
    <t>CPFL Energia</t>
  </si>
  <si>
    <t>CPFE3</t>
  </si>
  <si>
    <t>Csn Mineracao</t>
  </si>
  <si>
    <t>CMIN3</t>
  </si>
  <si>
    <t>Cury S/A</t>
  </si>
  <si>
    <t>CURY3</t>
  </si>
  <si>
    <t>Cvc Brasil</t>
  </si>
  <si>
    <t>CVCB3</t>
  </si>
  <si>
    <t>Cyrela Realt</t>
  </si>
  <si>
    <t>CYRE3</t>
  </si>
  <si>
    <t>CYRE4</t>
  </si>
  <si>
    <t>Dasa</t>
  </si>
  <si>
    <t>DASA3</t>
  </si>
  <si>
    <t>Desktopsigma</t>
  </si>
  <si>
    <t>DESK3</t>
  </si>
  <si>
    <t>Dexco</t>
  </si>
  <si>
    <t>DXCO3</t>
  </si>
  <si>
    <t>Dimed</t>
  </si>
  <si>
    <t>PNVL3</t>
  </si>
  <si>
    <t>Direcional</t>
  </si>
  <si>
    <t>DIRR3</t>
  </si>
  <si>
    <t>Ecorodovias</t>
  </si>
  <si>
    <t>ECOR3</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</si>
  <si>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</si>
  <si>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</si>
  <si>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</si>
  <si>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</si>
  <si>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</si>
  <si>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</si>
  <si>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</si>
  <si>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</si>
  <si>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</si>
  <si>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</si>
  <si>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</si>
  <si>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</si>
  <si>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</si>
  <si>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</si>
  <si>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</si>
  <si>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</si>
  <si>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</si>
  <si>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</si>
  <si>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</si>
  <si>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</si>
  <si>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</si>
  <si>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</si>
  <si>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Gerdau</t>
  </si>
  <si>
    <t>GGBR4</t>
  </si>
  <si>
    <t>Gerdau Met</t>
  </si>
  <si>
    <t>GOAU4</t>
  </si>
  <si>
    <t>Gps</t>
  </si>
  <si>
    <t>GGPS3</t>
  </si>
  <si>
    <t>Grendene</t>
  </si>
  <si>
    <t>GRND3</t>
  </si>
  <si>
    <t>Grupo Mateus</t>
  </si>
  <si>
    <t>GMAT3</t>
  </si>
  <si>
    <t>Grupo Sbf</t>
  </si>
  <si>
    <t>SBFG3</t>
  </si>
  <si>
    <t>Hapvida</t>
  </si>
  <si>
    <t>HAPV3</t>
  </si>
  <si>
    <t>Helbor</t>
  </si>
  <si>
    <t>HBOR3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</si>
  <si>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</si>
  <si>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</si>
  <si>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</si>
  <si>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</si>
  <si>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</si>
  <si>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</si>
  <si>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</si>
  <si>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</si>
  <si>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</si>
  <si>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</si>
  <si>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</si>
  <si>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</si>
  <si>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</si>
  <si>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</si>
  <si>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</si>
  <si>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</si>
  <si>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</si>
  <si>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</si>
  <si>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</si>
  <si>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</si>
  <si>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</si>
  <si>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ITSA4</t>
  </si>
  <si>
    <t>ItauUnibanco</t>
  </si>
  <si>
    <t>ITUB3</t>
  </si>
  <si>
    <t>ITUB4</t>
  </si>
  <si>
    <t>Jallesmachad</t>
  </si>
  <si>
    <t>JALL3</t>
  </si>
  <si>
    <t>JBS Nv</t>
  </si>
  <si>
    <t>JBSS32</t>
  </si>
  <si>
    <t>JHSF Part</t>
  </si>
  <si>
    <t>JHSF3</t>
  </si>
  <si>
    <t>Jpmorgan Chase &amp; Co</t>
  </si>
  <si>
    <t>JPMC34</t>
  </si>
  <si>
    <t>JSL</t>
  </si>
  <si>
    <t>JSLG3</t>
  </si>
  <si>
    <t>Kepler Weber</t>
  </si>
  <si>
    <t>KEPL3</t>
  </si>
  <si>
    <t>Klabin S/A</t>
  </si>
  <si>
    <t>KLBN3</t>
  </si>
  <si>
    <t>KLBN4</t>
  </si>
  <si>
    <t>KLBN11</t>
  </si>
  <si>
    <t>Lavvi</t>
  </si>
  <si>
    <t>LAVV3</t>
  </si>
  <si>
    <t>Light S/A</t>
  </si>
  <si>
    <t>LIGT3</t>
  </si>
  <si>
    <t>Localiza</t>
  </si>
  <si>
    <t>RENT3</t>
  </si>
  <si>
    <t>RENT4</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</si>
  <si>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</si>
  <si>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</si>
  <si>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</si>
  <si>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</si>
  <si>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</si>
  <si>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</si>
  <si>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</si>
  <si>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</si>
  <si>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</si>
  <si>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</si>
  <si>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</si>
  <si>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</si>
  <si>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</si>
  <si>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</si>
  <si>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</si>
  <si>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</si>
  <si>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</si>
  <si>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Mercado Libre</t>
  </si>
  <si>
    <t>MELI34</t>
  </si>
  <si>
    <t>Meta Platforms, Inc</t>
  </si>
  <si>
    <t>M1TA34</t>
  </si>
  <si>
    <t>Metal Leve</t>
  </si>
  <si>
    <t>LEVE3</t>
  </si>
  <si>
    <t>Micron Technology, Inc</t>
  </si>
  <si>
    <t>MUTC34</t>
  </si>
  <si>
    <t>Microsoft Corp</t>
  </si>
  <si>
    <t>MSFT34</t>
  </si>
  <si>
    <t>Mills</t>
  </si>
  <si>
    <t>MILS3</t>
  </si>
  <si>
    <t>Minerva</t>
  </si>
  <si>
    <t>BEEF3</t>
  </si>
  <si>
    <t>Motiva SA</t>
  </si>
  <si>
    <t>MOTV3</t>
  </si>
  <si>
    <t>Moura Dubeux</t>
  </si>
  <si>
    <t>MDNE3</t>
  </si>
  <si>
    <t>Movida</t>
  </si>
  <si>
    <t>MOVI3</t>
  </si>
  <si>
    <t>MRV</t>
  </si>
  <si>
    <t>MRVE3</t>
  </si>
  <si>
    <t>Multiplan</t>
  </si>
  <si>
    <t>MULT3</t>
  </si>
  <si>
    <t>Natura</t>
  </si>
  <si>
    <t>NATU3</t>
  </si>
  <si>
    <t>Neoenergia</t>
  </si>
  <si>
    <t>NEOE3</t>
  </si>
  <si>
    <t>Netflix, Inc</t>
  </si>
  <si>
    <t>NFLX34</t>
  </si>
  <si>
    <t>Nu Holdings Ltd.</t>
  </si>
  <si>
    <t>ROXO34</t>
  </si>
  <si>
    <t>Nvidia Corp</t>
  </si>
  <si>
    <t>NVDC34</t>
  </si>
  <si>
    <t>Oceanpact</t>
  </si>
  <si>
    <t>OPCT3</t>
  </si>
  <si>
    <t>Oncoclinicas</t>
  </si>
  <si>
    <t>ONCO3</t>
  </si>
  <si>
    <t>Oracle Corp</t>
  </si>
  <si>
    <t>ORCL34</t>
  </si>
  <si>
    <t>Orizon</t>
  </si>
  <si>
    <t>ORVR3</t>
  </si>
  <si>
    <t>P.Acucar-Cbd</t>
  </si>
  <si>
    <t>PCAR3</t>
  </si>
  <si>
    <t>Pague Menos</t>
  </si>
  <si>
    <t>PGMN3</t>
  </si>
  <si>
    <t>Palantir Technologies Inc</t>
  </si>
  <si>
    <t>P2LT34</t>
  </si>
  <si>
    <t>Petrobras</t>
  </si>
  <si>
    <t>PETR3</t>
  </si>
  <si>
    <t>Paypal</t>
  </si>
  <si>
    <t>PETR4</t>
  </si>
  <si>
    <t>Petrorecsa</t>
  </si>
  <si>
    <t>RECV3</t>
  </si>
  <si>
    <t>PRIO3</t>
  </si>
  <si>
    <t>AUAU3</t>
  </si>
  <si>
    <t>PINE4</t>
  </si>
  <si>
    <t>PLPL3</t>
  </si>
  <si>
    <t>PSSA3</t>
  </si>
  <si>
    <t>POSI3</t>
  </si>
  <si>
    <t>PRNR3</t>
  </si>
  <si>
    <t>QUAL3</t>
  </si>
  <si>
    <t>LJQQ3</t>
  </si>
  <si>
    <t>RADL3</t>
  </si>
  <si>
    <t>RAIZ4</t>
  </si>
  <si>
    <t>RAPT4</t>
  </si>
  <si>
    <t>RDOR3</t>
  </si>
  <si>
    <t>RIAA3</t>
  </si>
  <si>
    <t>Romi</t>
  </si>
  <si>
    <t>ROMI3</t>
  </si>
  <si>
    <t>RAIL3</t>
  </si>
  <si>
    <t>Sabesp</t>
  </si>
  <si>
    <t>SBSP3</t>
  </si>
  <si>
    <t>Sanepar</t>
  </si>
  <si>
    <t>SAPR4</t>
  </si>
  <si>
    <t>SAPR11</t>
  </si>
  <si>
    <t>Santander BR</t>
  </si>
  <si>
    <t>SANB11</t>
  </si>
  <si>
    <t>Sao Martinho</t>
  </si>
  <si>
    <t>SMTO3</t>
  </si>
  <si>
    <t>Schulz</t>
  </si>
  <si>
    <t>SHUL4</t>
  </si>
  <si>
    <t>Ser Educa</t>
  </si>
  <si>
    <t>SEER3</t>
  </si>
  <si>
    <t>Sid Nacional</t>
  </si>
  <si>
    <t>CSNA3</t>
  </si>
  <si>
    <t>Simpar</t>
  </si>
  <si>
    <t>SIMH3</t>
  </si>
  <si>
    <t>SLC Agricola</t>
  </si>
  <si>
    <t>SLCE3</t>
  </si>
  <si>
    <t>Smart Fit</t>
  </si>
  <si>
    <t>SMFT3</t>
  </si>
  <si>
    <t>Stoneco Ltd.</t>
  </si>
  <si>
    <t>STOC34</t>
  </si>
  <si>
    <t>Strategy Inc</t>
  </si>
  <si>
    <t>M2ST34</t>
  </si>
  <si>
    <t>Suzano S.A.</t>
  </si>
  <si>
    <t>SUZB3</t>
  </si>
  <si>
    <t>Taesa</t>
  </si>
  <si>
    <t>TAEE4</t>
  </si>
  <si>
    <t>TAEE11</t>
  </si>
  <si>
    <t>Taiwan Semiconductor Manufacturing Co Ltd</t>
  </si>
  <si>
    <t>TSMC34</t>
  </si>
  <si>
    <t>Tegma</t>
  </si>
  <si>
    <t>TGMA3</t>
  </si>
  <si>
    <t>Telef Brasil</t>
  </si>
  <si>
    <t>VIVT3</t>
  </si>
  <si>
    <t>Tenda</t>
  </si>
  <si>
    <t>TEND3</t>
  </si>
  <si>
    <t>Tesla, Inc</t>
  </si>
  <si>
    <t>TSLA34</t>
  </si>
  <si>
    <t>Tim</t>
  </si>
  <si>
    <t>TIMS3</t>
  </si>
  <si>
    <t>Totvs</t>
  </si>
  <si>
    <t>TOTS3</t>
  </si>
  <si>
    <t>Track Field</t>
  </si>
  <si>
    <t>TFCO4</t>
  </si>
  <si>
    <t>Tupy</t>
  </si>
  <si>
    <t>TUPY3</t>
  </si>
  <si>
    <t>Ultrapar</t>
  </si>
  <si>
    <t>UGPA3</t>
  </si>
  <si>
    <t>Unifique</t>
  </si>
  <si>
    <t>FIQE3</t>
  </si>
  <si>
    <t>Unipar</t>
  </si>
  <si>
    <t>UNIP6</t>
  </si>
  <si>
    <t>Usiminas</t>
  </si>
  <si>
    <t>USIM5</t>
  </si>
  <si>
    <t>Vale</t>
  </si>
  <si>
    <t>VALE3</t>
  </si>
  <si>
    <t>Valid</t>
  </si>
  <si>
    <t>VLID3</t>
  </si>
  <si>
    <t>Vamos</t>
  </si>
  <si>
    <t>VAMO3</t>
  </si>
  <si>
    <t>Vibra</t>
  </si>
  <si>
    <t>VBBR3</t>
  </si>
  <si>
    <t>Vitrueduca</t>
  </si>
  <si>
    <t>VTRU3</t>
  </si>
  <si>
    <t>Vivara S.A.</t>
  </si>
  <si>
    <t>VIVA3</t>
  </si>
  <si>
    <t>Vulcabras</t>
  </si>
  <si>
    <t>VULC3</t>
  </si>
  <si>
    <t>Weg</t>
  </si>
  <si>
    <t>WEGE3</t>
  </si>
  <si>
    <t>Wiz Co</t>
  </si>
  <si>
    <t>WIZC3</t>
  </si>
  <si>
    <t>Xp Inc.</t>
  </si>
  <si>
    <t>XPBR31</t>
  </si>
  <si>
    <t>Yduqs Part</t>
  </si>
  <si>
    <t>YDUQ3</t>
  </si>
  <si>
    <t>Etf BV Coin</t>
  </si>
  <si>
    <t>COIN11</t>
  </si>
  <si>
    <t>Hashdex Btcn</t>
  </si>
  <si>
    <t>BITH11</t>
  </si>
  <si>
    <t>Hashdex Eth</t>
  </si>
  <si>
    <t>ETHE11</t>
  </si>
  <si>
    <t>Hashdex Nci</t>
  </si>
  <si>
    <t>HASH11</t>
  </si>
  <si>
    <t>Investo Wrld</t>
  </si>
  <si>
    <t>WRLD11</t>
  </si>
  <si>
    <t>Ishares Bova Ci</t>
  </si>
  <si>
    <t>BOVA11</t>
  </si>
  <si>
    <t>Ishares S&amp;P 500</t>
  </si>
  <si>
    <t>IVVB11</t>
  </si>
  <si>
    <t>iShares Silver Trust</t>
  </si>
  <si>
    <t>BSLV39</t>
  </si>
  <si>
    <t>Ishares Smal Ci</t>
  </si>
  <si>
    <t>SMAL11</t>
  </si>
  <si>
    <t>It Now Ibov</t>
  </si>
  <si>
    <t>BOVV11</t>
  </si>
  <si>
    <t>It Now Idiv</t>
  </si>
  <si>
    <t>DIVO11</t>
  </si>
  <si>
    <t>It Now SP BR</t>
  </si>
  <si>
    <t>SPXR11</t>
  </si>
  <si>
    <t>It Now Spxi</t>
  </si>
  <si>
    <t>SPXI11</t>
  </si>
  <si>
    <t>It Now Teck</t>
  </si>
  <si>
    <t>TECK11</t>
  </si>
  <si>
    <t>Qr Bitcoin</t>
  </si>
  <si>
    <t>QBTC11</t>
  </si>
  <si>
    <t>Trend Europa</t>
  </si>
  <si>
    <t>EURP11</t>
  </si>
  <si>
    <t>Trend Ibovx</t>
  </si>
  <si>
    <t>BOVX11</t>
  </si>
  <si>
    <t>Trend Nasdaq</t>
  </si>
  <si>
    <t>NASD11</t>
  </si>
  <si>
    <t>Trend Ouro</t>
  </si>
  <si>
    <t>GOLD11</t>
  </si>
  <si>
    <t>Petrorio</t>
  </si>
  <si>
    <t>Western Digital Corp</t>
  </si>
  <si>
    <t>W1DC34</t>
  </si>
  <si>
    <t>Petzcobasi</t>
  </si>
  <si>
    <t>Planoeplano</t>
  </si>
  <si>
    <t>Allied</t>
  </si>
  <si>
    <t>ALLD3</t>
  </si>
  <si>
    <t>Syn Prop Tec</t>
  </si>
  <si>
    <t>SYNE3</t>
  </si>
  <si>
    <t>Oranjebtc</t>
  </si>
  <si>
    <t>OBTC3</t>
  </si>
  <si>
    <t>Nota Téc.</t>
  </si>
  <si>
    <t>Sigma Lithium Corp</t>
  </si>
  <si>
    <t>S2GM34</t>
  </si>
  <si>
    <t>Rede D Or</t>
  </si>
  <si>
    <t>Trisul</t>
  </si>
  <si>
    <t>TRIS3</t>
  </si>
  <si>
    <t>USIM3</t>
  </si>
  <si>
    <t>CMIG3</t>
  </si>
  <si>
    <t>Riachuelo</t>
  </si>
  <si>
    <t>Porto Seguro</t>
  </si>
  <si>
    <t>Positivo Tec</t>
  </si>
  <si>
    <t>Quero-Quero</t>
  </si>
  <si>
    <t>Multilaser</t>
  </si>
  <si>
    <t>MLAS3</t>
  </si>
  <si>
    <t>It Now Ifnc Fundo de Indice</t>
  </si>
  <si>
    <t>FIND11</t>
  </si>
  <si>
    <t>Qualicorp</t>
  </si>
  <si>
    <t>Etf BV Spyi</t>
  </si>
  <si>
    <t>SPYI11</t>
  </si>
  <si>
    <t>Nota media</t>
  </si>
  <si>
    <t>Asml Holding Nv</t>
  </si>
  <si>
    <t>ASML34</t>
  </si>
  <si>
    <t>Priner</t>
  </si>
  <si>
    <t>Cruzeiro Edu</t>
  </si>
  <si>
    <t>CSED3</t>
  </si>
  <si>
    <t>Rumo S.A.</t>
  </si>
  <si>
    <t>Global X Uranium</t>
  </si>
  <si>
    <t>BURA39</t>
  </si>
  <si>
    <t>iShares MSCI South Korea Capped ETF</t>
  </si>
  <si>
    <t>BEWY39</t>
  </si>
  <si>
    <t>Investo Chip</t>
  </si>
  <si>
    <t>CHIP11</t>
  </si>
  <si>
    <t>Investoutil</t>
  </si>
  <si>
    <t>UTLL11</t>
  </si>
  <si>
    <t>RaiaDrogasil</t>
  </si>
  <si>
    <t>Recrusul</t>
  </si>
  <si>
    <t>RCSL4</t>
  </si>
  <si>
    <t>TAEE3</t>
  </si>
  <si>
    <t>Trend Us Lrg</t>
  </si>
  <si>
    <t>USAL11</t>
  </si>
  <si>
    <t>ITSA3</t>
  </si>
  <si>
    <t>Mastercard Inc</t>
  </si>
  <si>
    <t>MSCD34</t>
  </si>
  <si>
    <t>Mercantil</t>
  </si>
  <si>
    <t>BMEB4</t>
  </si>
  <si>
    <t>iShares Gold Trust</t>
  </si>
  <si>
    <t>BIAU39</t>
  </si>
  <si>
    <t>Trend Ouro H</t>
  </si>
  <si>
    <t>GOLX11</t>
  </si>
  <si>
    <t>Azul</t>
  </si>
  <si>
    <t>AZUL3</t>
  </si>
  <si>
    <t>Csu Digital</t>
  </si>
  <si>
    <t>CSUD3</t>
  </si>
  <si>
    <t>Eli Lilly And Company</t>
  </si>
  <si>
    <t>LILY34</t>
  </si>
  <si>
    <t>Gafisa</t>
  </si>
  <si>
    <t>GFSA3</t>
  </si>
  <si>
    <t>QCOM34</t>
  </si>
  <si>
    <t>Randon Part</t>
  </si>
  <si>
    <t>Vittia</t>
  </si>
  <si>
    <t>VITT3</t>
  </si>
  <si>
    <t>Viveo</t>
  </si>
  <si>
    <t>VVEO3</t>
  </si>
  <si>
    <t>Btc iShares Core MSCI Europe ETF</t>
  </si>
  <si>
    <t>BIEU39</t>
  </si>
  <si>
    <t>Etf Galaxy B</t>
  </si>
  <si>
    <t>BITI11</t>
  </si>
  <si>
    <t>iShares MSCI Acwi (All Country World Index)</t>
  </si>
  <si>
    <t>BACW39</t>
  </si>
  <si>
    <t>iShares MSCI Emerging Markets Index</t>
  </si>
  <si>
    <t>BEEM39</t>
  </si>
  <si>
    <t>Brisanet</t>
  </si>
  <si>
    <t>BRST3</t>
  </si>
  <si>
    <t>Espacolaser</t>
  </si>
  <si>
    <t>ESPA3</t>
  </si>
  <si>
    <t>SAPR3</t>
  </si>
  <si>
    <t>Seagate Technology Holdings Plc</t>
  </si>
  <si>
    <t>S1TX34</t>
  </si>
  <si>
    <t>Investo Usbd</t>
  </si>
  <si>
    <t>USDB11</t>
  </si>
  <si>
    <t>NEOE3  está em tendência de alta pelas médias de 21 e 200 dias e vai mantendo sinal de força altista. Acima de 33,87 projetaria de 35,41 a 37,91. Tem suportes em 33,75 e 32,97. O IFR sobrecomprado alerta realizações se perder 33,75.</t>
  </si>
  <si>
    <t>Nuibovhighbt</t>
  </si>
  <si>
    <t>HIGH11</t>
  </si>
  <si>
    <r>
      <t xml:space="preserve">Este relatório é atualizado diariamente e apresenta a tendência do momento, suportes e resistências dos ATIVOS mais pedidos para análise na ARENA do Investidor. </t>
    </r>
    <r>
      <rPr>
        <b/>
        <sz val="10"/>
        <color rgb="FF595959"/>
        <rFont val="Arial"/>
        <family val="2"/>
      </rPr>
      <t>A tendência aqui é dada pela média de 21d.</t>
    </r>
    <r>
      <rPr>
        <sz val="10"/>
        <color indexed="13"/>
        <rFont val="Arial"/>
        <family val="2"/>
      </rPr>
      <t xml:space="preserve">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            </t>
    </r>
    <r>
      <rPr>
        <b/>
        <sz val="10"/>
        <color rgb="FF595959"/>
        <rFont val="Arial"/>
        <family val="2"/>
      </rPr>
      <t>Nota tecnica é uma escala de 0 a 10 aonde são adicionados pontos para sinais altistas com médias móveis de 200 e 21 dias, assim como para padrões de IFR e volume.</t>
    </r>
  </si>
  <si>
    <t>Bradsaude</t>
  </si>
  <si>
    <t>SAUD3</t>
  </si>
  <si>
    <t>Pine</t>
  </si>
  <si>
    <t>Profarma</t>
  </si>
  <si>
    <t>PFRM3</t>
  </si>
  <si>
    <t>Global X Silver Miners</t>
  </si>
  <si>
    <t>BSIL39</t>
  </si>
  <si>
    <t>Vaneck Gold Miners ETF</t>
  </si>
  <si>
    <t>GDXB39</t>
  </si>
  <si>
    <t>TTEN3 está em tendência de alta pelas médias de 21 e 200 dias e vai mantendo sinal de força altista. Acima de 17,9 projetaria de 19,93 a 23,23. Tem suportes em 16,41 e 15,39. O padrão de volume favorece a alta.</t>
  </si>
  <si>
    <t>ABCB4  está em tendência de alta no longo prazo, teve correção no curto prazo e pode estar retomando sinal de altas. Abaixo de 25,06 projetaria de 23,45 a 21,85. Tem resistências em 25,41  e 28,61.</t>
  </si>
  <si>
    <t>A1MD34  está em tendência de alta pelas médias de 21 e 200 dias e vai mantendo sinal de força altista. Acima de 264,53 projetaria de 351,98 a 493,49. Tem suportes em 247,5 e 203,77. O padrão de volume favorece a alta. O IFR sobrecomprado alerta realizações se perder 247,5.</t>
  </si>
  <si>
    <t>BABA34  apesar de estar em tendência de baixa no longo prazo pela média de 200 dias, no curto prazo está com sinal de recuperação favorecendo repiques de alta. Acima de 34,36 projetaria de 42,13 a 54,71. Tem suportes em 24,03 e 20,14. O padrão de volume favorece a alta.</t>
  </si>
  <si>
    <t>ALLD3  está em tendência de baixa pelas médias de 21 e 200 dias, mas começa a dar sinais de repiques de alta. Abaixo de 6,26 projetaria de 5,62 a 4,99. Tem resistências em 6,38  e 7,64.</t>
  </si>
  <si>
    <t>ALOS3  está em tendência de alta no longo prazo, teve correção no curto prazo e pode estar retomando sinal de altas. Abaixo de 30,49 projetaria de 28,39 a 26,3. Tem resistências em 31,32  e 35,5.</t>
  </si>
  <si>
    <t>ALPA4  está em tendência de alta pelas médias de 21 e 200 dias e vai mantendo sinal de força altista. Acima de 16,22 projetaria de 19,45 a 24,68. Tem suportes em 12,05 e 10,43. O padrão de volume favorece a alta.</t>
  </si>
  <si>
    <t>GOGL34  está em tendência de alta pelas médias de 21 e 200 dias e vai mantendo sinal de força altista. Acima de 164 projetaria de 191,69 a 236,51. Tem suportes em 161,13 e 147,28. O padrão de volume favorece a alta. O IFR sobrecomprado alerta realizações se perder 161,13.</t>
  </si>
  <si>
    <t>ALUP11  está em tendência de alta no longo prazo, teve correção no curto prazo e pode estar retomando sinal de altas. Abaixo de 34,52 projetaria de 32,72 a 30,92. Tem resistências em 35,45  e 39,04.</t>
  </si>
  <si>
    <t>AMZO34  está em tendência de alta pelas médias de 21 e 200 dias e vai mantendo sinal de força altista. Acima de 68,6 projetaria de 79,41 a 96,91. Tem suportes em 66,75 e 61,34. O IFR sobrecomprado alerta realizações se perder 66,75.</t>
  </si>
  <si>
    <t>ABEV3  está em tendência de alta pelas médias de 21 e 200 dias e vai mantendo sinal de força altista. Acima de 17,02 projetaria de 19,29 a 22,97. Tem suportes em 16,58 e 15,44. O padrão de volume favorece a alta. O IFR sobrecomprado alerta realizações se perder 16,58.</t>
  </si>
  <si>
    <t>AMER3  está em tendência de baixa pelas médias de 21 e 200 dias, mas começa a dar sinais de repiques de alta. Abaixo de 5,52 projetaria de 4,5 a 3,48. Tem resistências em 5,82  e 7,85.</t>
  </si>
  <si>
    <t>ANIM3  está em tendência de alta no longo prazo, teve correção no curto prazo e pode estar retomando sinal de altas. Abaixo de 4,11 projetaria de 3,45 a 2,8. Tem resistências em 4,28  e 5,58.</t>
  </si>
  <si>
    <t>AAPL34  está em tendência de alta pelas médias de 21 e 200 dias e vai mantendo sinal de força altista. Acima de 75,48 projetaria de 82,93 a 94,99. Tem suportes em 69,07 e 65,34. O IFR sobrecomprado alerta realizações se perder 69,07.</t>
  </si>
  <si>
    <t>ARML3  apesar de estar em tendência de alta no longo prazo pela média de 200 dias, no curto prazo está em realização. Abaixo de 4,48 projetaria de 3,76 a 3,04. Tem resistências em 4,76  e 6,19. O IFR sobrevendido alerta para recuperações se superar 4,76</t>
  </si>
  <si>
    <t>ASML34  está em tendência de alta pelas médias de 21 e 200 dias e vai mantendo sinal de força altista. Acima de 144,4 projetaria de 164,81 a 197,85. Tem suportes em 134,14 e 123,93.</t>
  </si>
  <si>
    <t>ASAI3  está em tendência de alta no longo prazo, teve correção no curto prazo e pode estar retomando sinal de altas. Abaixo de 9,22 projetaria de 8,19 a 7,16. Tem resistências em 9,48  e 11,53.</t>
  </si>
  <si>
    <t>AURA33  está em tendência de alta no longo prazo, teve correção no curto prazo e pode estar retomando sinal de altas. Abaixo de 137,96 projetaria de 108,49 a 79,03. Tem resistências em 147,3  e 206,22.</t>
  </si>
  <si>
    <t>AURE3  está em tendência de alta pelas médias de 21 e 200 dias e vai mantendo sinal de força altista. Acima de 14,66 projetaria de 17 a 20,8. Tem suportes em 13,94 e 12,76.</t>
  </si>
  <si>
    <t>AXIA3  apesar de estar em tendência de alta no longo prazo pela média de 200 dias, no curto prazo está em realização. Abaixo de 61,8 projetaria de 56,04 a 50,29. Tem resistências em 62,82  e 74,32.</t>
  </si>
  <si>
    <t>AXIA6  está em tendência de alta no longo prazo, teve correção no curto prazo e pode estar retomando sinal de altas. Abaixo de 67,99 projetaria de 60,99 a 53,99. Tem resistências em 68,89  e 82,88.</t>
  </si>
  <si>
    <t>AXIA7  está em tendência de baixa pelas médias de 21 e 200 dias, mas começa a dar sinais de repiques de alta. Abaixo de 58,95 projetaria de 53,36 a 47,78. Tem resistências em 60  e 71,16.</t>
  </si>
  <si>
    <t>AZUL3  apesar de estar em tendência de baixa no longo prazo pela média de 200 dias, no curto prazo está com sinal de recuperação favorecendo repiques de alta. Acima de 1316,24 projetaria de 2119,32 a 3418,81. Tem suportes em 37,66 e -363,88. O IFR sobrecomprado alerta realizações se perder 37,66.</t>
  </si>
  <si>
    <t>AZZA3  está em tendência de baixa pela média de 200 dias, a parece ter completado movimento de repique de alta de curto prazo e pode estar retomando o movimento baixista. Acima de 28,86 projetaria de 34,1 a 42,58. Tem suportes em 22,33 e 19,7.</t>
  </si>
  <si>
    <t>B3SA3  está em tendência de alta no longo prazo, teve correção no curto prazo e pode estar retomando sinal de altas. Abaixo de 18,13 projetaria de 15,95 a 13,78. Tem resistências em 18,59  e 22,93.</t>
  </si>
  <si>
    <t>BMGB4  apesar de estar em tendência de alta no longo prazo pela média de 200 dias, no curto prazo está em realização. Abaixo de 5,34 projetaria de 4,93 a 4,53. Tem resistências em 5,63  e 6,43.</t>
  </si>
  <si>
    <t>BRSR6  está em tendência de alta no longo prazo, teve correção no curto prazo e pode estar retomando sinal de altas. Abaixo de 15,44 projetaria de 14,23 a 13,02. Tem resistências em 15,73  e 18,14.</t>
  </si>
  <si>
    <t>BBSE3  está em tendência de alta no longo prazo, teve correção no curto prazo e pode estar retomando sinal de altas. Abaixo de 34,4 projetaria de 33 a 31,61. Tem resistências em 35  e 37,78.</t>
  </si>
  <si>
    <t>BMOB3  está em tendência de alta no longo prazo, teve correção no curto prazo e pode estar retomando sinal de altas. Abaixo de 26,75 projetaria de 24,39 a 22,04. Tem resistências em 27,36  e 32,06.</t>
  </si>
  <si>
    <t>BERK34  está em tendência de baixa pelas médias de 21 e 200 dias, mas começa a dar sinais de repiques de alta. Abaixo de 114,44 projetaria de 107,42 a 100,4. Tem resistências em 116,02  e 130,05.</t>
  </si>
  <si>
    <t>BLAU3  está em tendência de alta no longo prazo, teve correção no curto prazo e pode estar retomando sinal de altas. Abaixo de 10,45 projetaria de 9,46 a 8,48. Tem resistências em 10,82  e 12,78.</t>
  </si>
  <si>
    <t>SOJA3  está em tendência de baixa pelas médias de 21 e 200 dias, mas começa a dar sinais de repiques de alta. Abaixo de 6,97 projetaria de 6,22 a 5,48. Tem resistências em 7,12  e 8,6.</t>
  </si>
  <si>
    <t>BRBI11  apesar de estar em tendência de alta no longo prazo pela média de 200 dias, no curto prazo está em realização. Abaixo de 18,6 projetaria de 17,34 a 16,08. Tem resistências em 19,19  e 21,7.</t>
  </si>
  <si>
    <t>BBDC3  está em tendência de alta no longo prazo, teve correção no curto prazo e pode estar retomando sinal de altas. Abaixo de 16,55 projetaria de 15,46 a 14,38. Tem resistências em 16,94  e 19,1.</t>
  </si>
  <si>
    <t>BBDC4  está em tendência de alta no longo prazo, teve correção no curto prazo e pode estar retomando sinal de altas. Abaixo de 19,13 projetaria de 17,89 a 16,65. Tem resistências em 19,64  e 22,11.</t>
  </si>
  <si>
    <t>BRAP4  está em tendência de alta no longo prazo, teve correção no curto prazo e pode estar retomando sinal de altas. Abaixo de 22,81 projetaria de 21,02 a 19,24. Tem resistências em 23,23  e 26,79.</t>
  </si>
  <si>
    <t>SAUD3  está em tendência de alta pelas médias de 21 e 200 dias, mas começa a dar sinal de possível realização. Acima de 16,57 projetaria de 20,38 a 26,56. Tem suportes em 15,46 e 13,55.</t>
  </si>
  <si>
    <t>BBAS3  está em tendência de baixa pelas médias de 21 e 200 dias, mas começa a dar sinais de repiques de alta. Abaixo de 22,07 projetaria de 19,93 a 17,79. Tem resistências em 22,6  e 26,87.</t>
  </si>
  <si>
    <t>AGRO3  está em clara tendência de baixa pelas médias de 21 e 200 dias e segue em movimento de baixa. Abaixo de 18,99 projetaria de 17,7 a 16,41. Tem resistências em 19,42  e 21,99.</t>
  </si>
  <si>
    <t>BRKM5  está em tendência de alta pelas médias de 21 e 200 dias e vai mantendo sinal de força altista. Acima de 13,78 projetaria de 17,64 a 23,9. Tem suportes em 8,95 e 7,01.</t>
  </si>
  <si>
    <t>BRAV3  apesar de estar em tendência de alta no longo prazo pela média de 200 dias, no curto prazo está em realização. Abaixo de 18,01 projetaria de 15,72 a 13,43. Tem resistências em 18,61  e 23,18.</t>
  </si>
  <si>
    <t>BRST3  está em tendência de baixa pelas médias de 21 e 200 dias, mas começa a dar sinais de repiques de alta. Abaixo de 2,88 projetaria de 2,62 a 2,36. Tem resistências em 2,94  e 3,45.</t>
  </si>
  <si>
    <t>AVGO34  está em tendência de alta pelas médias de 21 e 200 dias, mas começa a dar sinal de possível realização. Acima de 30,75 projetaria de 36,29 a 45,26. Tem suportes em 29,42 e 26,64.</t>
  </si>
  <si>
    <t>BPAC11  está em tendência de alta no longo prazo, teve correção no curto prazo e pode estar retomando sinal de altas. Abaixo de 58,18 projetaria de 53,95 a 49,72. Tem resistências em 59,57  e 68,02.</t>
  </si>
  <si>
    <t>CXSE3  está em tendência de alta no longo prazo, teve correção no curto prazo e pode estar retomando sinal de altas. Abaixo de 17,41 projetaria de 16,11 a 14,81. Tem resistências em 17,72  e 20,31.</t>
  </si>
  <si>
    <t>CAML3  está em tendência de alta no longo prazo, teve correção no curto prazo e pode estar retomando sinal de altas. Abaixo de 6,38 projetaria de 5,75 a 5,12. Tem resistências em 6,65  e 7,9.</t>
  </si>
  <si>
    <t>BHIA3  está em clara tendência de baixa pelas médias de 21 e 200 dias e segue em movimento de baixa. Abaixo de 2,37 projetaria de 2,02 a 1,67. Tem resistências em 2,5  e 3,19. O IFR sobrevendido alerta para recuperações se superar 2,5</t>
  </si>
  <si>
    <t>CBAV3  está em tendência de alta pelas médias de 21 e 200 dias e vai mantendo sinal de força altista. Acima de 10,66 projetaria de 12,98 a 16,74. Tem suportes em 10,62 e 9,45. O padrão de volume favorece a alta.</t>
  </si>
  <si>
    <t>CEAB3  está em tendência de baixa pelas médias de 21 e 200 dias, mas começa a dar sinais de repiques de alta. Abaixo de 11,86 projetaria de 10,5 a 9,14. Tem resistências em 13,03  e 15,74.</t>
  </si>
  <si>
    <t>CMIG3  está em tendência de alta no longo prazo, teve correção no curto prazo e pode estar retomando sinal de altas. Abaixo de 16,49 projetaria de 14,62 a 12,76. Tem resistências em 16,96  e 20,68.</t>
  </si>
  <si>
    <t>CMIG4  apesar de estar em tendência de alta no longo prazo pela média de 200 dias, no curto prazo está em realização. Abaixo de 11,92 projetaria de 10,87 a 9,82. Tem resistências em 12,23  e 14,32. O IFR sobrevendido alerta para recuperações se superar 12,23</t>
  </si>
  <si>
    <t>Coca Cola Co</t>
  </si>
  <si>
    <t>COCA34</t>
  </si>
  <si>
    <t>COCA34  está em tendência de alta pelas médias de 21 e 200 dias e vai mantendo sinal de força altista. Acima de 70,3 projetaria de 76,56 a 86,69. Tem suportes em 64,1 e 60,96.</t>
  </si>
  <si>
    <t>COGN3  está em tendência de baixa pelas médias de 21 e 200 dias, mas começa a dar sinais de repiques de alta. Abaixo de 2,79 projetaria de 2,15 a 1,52. Tem resistências em 2,89  e 4,15.</t>
  </si>
  <si>
    <t>C2OI34  apesar de estar em tendência de baixa no longo prazo pela média de 200 dias, no curto prazo está com sinal de recuperação favorecendo repiques de alta. Acima de 56,5 projetaria de 73,47 a 100,94. Tem suportes em 38,07 e 29,58.</t>
  </si>
  <si>
    <t>CSMG3  está em tendência de alta no longo prazo, teve correção no curto prazo e pode estar retomando sinal de altas. Abaixo de 54,73 projetaria de 48,83 a 42,93. Tem resistências em 55,58  e 67,37.</t>
  </si>
  <si>
    <t>CPLE3  apesar de estar em tendência de alta no longo prazo pela média de 200 dias, no curto prazo está em realização. Abaixo de 15,47 projetaria de 13,91 a 12,35. Tem resistências em 16,05  e 19,16.</t>
  </si>
  <si>
    <t>Corning Inc</t>
  </si>
  <si>
    <t>G1LW34</t>
  </si>
  <si>
    <t>G1LW34  está em tendência de alta pelas médias de 21 e 200 dias e vai mantendo sinal de força altista. Acima de 950 projetaria de 1252,33 a 1741,54. Tem suportes em 868,8 e 717,63. O padrão de volume favorece a alta.</t>
  </si>
  <si>
    <t>CSAN3  apesar de estar em tendência de baixa no longo prazo pela média de 200 dias, no curto prazo está com sinal de recuperação favorecendo repiques de alta. Acima de 6,9 projetaria de 8,12 a 10,1. Tem suportes em 5,26 e 4,64.</t>
  </si>
  <si>
    <t>CPFE3  está em tendência de alta pelas médias de 21 e 200 dias e vai mantendo sinal de força altista. Acima de 52,99 projetaria de 59,68 a 70,5. Tem suportes em 48,83 e 45,48.</t>
  </si>
  <si>
    <t>CSED3  está em tendência de alta no longo prazo, teve correção no curto prazo e pode estar retomando sinal de altas. Abaixo de 5,41 projetaria de 4,79 a 4,18. Tem resistências em 5,54  e 6,76.</t>
  </si>
  <si>
    <t>CMIN3  apesar de estar em tendência de baixa no longo prazo pela média de 200 dias, no curto prazo está com sinal de recuperação favorecendo repiques de alta. Acima de 6,37 projetaria de 7,51 a 9,37. Tem suportes em 4,67 e 4,09. O padrão de volume favorece a alta.</t>
  </si>
  <si>
    <t>CSUD3  está em tendência de alta no longo prazo, teve correção no curto prazo e pode estar retomando sinal de altas. Abaixo de 17,76 projetaria de 16,81 a 15,86. Tem resistências em 18,26  e 20,15.</t>
  </si>
  <si>
    <t>CURY3  está em tendência de baixa pelas médias de 21 e 200 dias, mas começa a dar sinais de repiques de alta. Abaixo de 30,58 projetaria de 26,62 a 22,66. Tem resistências em 31,63  e 39,54.</t>
  </si>
  <si>
    <t>CVCB3  está em tendência de alta pelas médias de 21 e 200 dias e vai mantendo sinal de força altista. Acima de 2,79 projetaria de 3,38 a 4,34. Tem suportes em 2,44 e 2,14. O padrão de volume favorece a alta. O IFR sobrecomprado alerta realizações se perder 2,44.</t>
  </si>
  <si>
    <t>CYRE3  está em tendência de baixa pelas médias de 21 e 200 dias, mas começa a dar sinais de repiques de alta. Abaixo de 23,01 projetaria de 19,9 a 16,79. Tem resistências em 23,97  e 30,18.</t>
  </si>
  <si>
    <t>CYRE4  está em tendência de baixa pelas médias de 21 e 200 dias, mas começa a dar sinais de repiques de alta. Abaixo de 20,59 projetaria de 17,24 a 13,9. Tem resistências em 21,62  e 28,3.</t>
  </si>
  <si>
    <t>DASA3  está em tendência de alta pelas médias de 21 e 200 dias e vai mantendo sinal de força altista. Acima de 4,77 projetaria de 6,25 a 8,66. Tem suportes em 3,24 e 2,49. O padrão de volume favorece a alta.</t>
  </si>
  <si>
    <t>Datadog, Inc</t>
  </si>
  <si>
    <t>D1DG34</t>
  </si>
  <si>
    <t>D1DG34  está em tendência de baixa pela média de 200 dias, a parece ter completado movimento de repique de alta de curto prazo e pode estar retomando o movimento baixista. Acima de 77,91 projetaria de 94,58 a 121,57. Tem suportes em 69,4 e 61,06.</t>
  </si>
  <si>
    <t>Dell Inc</t>
  </si>
  <si>
    <t>D1EL34</t>
  </si>
  <si>
    <t>D1EL34  está em tendência de alta pelas médias de 21 e 200 dias e vai mantendo sinal de força altista. Acima de 1176,62 projetaria de 1545,56 a 2142,55. Tem suportes em 1080,01 e 895,53. O IFR sobrecomprado alerta realizações se perder 1080,01.</t>
  </si>
  <si>
    <t>DESK3  está em tendência de alta pelas médias de 21 e 200 dias e vai mantendo sinal de força altista. Acima de 18,71 projetaria de 22,79 a 29,39. Tem suportes em 18,2 e 16,15.</t>
  </si>
  <si>
    <t>DXCO3  está em tendência de alta no longo prazo, teve correção no curto prazo e pode estar retomando sinal de altas. Abaixo de 5,23 projetaria de 4,68 a 4,13. Tem resistências em 5,44  e 6,53.</t>
  </si>
  <si>
    <t>PNVL3  está em tendência de alta no longo prazo, teve correção no curto prazo e pode estar retomando sinal de altas. Abaixo de 13,89 projetaria de 12,35 a 10,82. Tem resistências em 14,36  e 17,42.</t>
  </si>
  <si>
    <t>DIRR3  está em tendência de baixa pelas médias de 21 e 200 dias, mas começa a dar sinais de repiques de alta. Abaixo de 13,25 projetaria de 11,88 a 10,51. Tem resistências em 13,57  e 16,3.</t>
  </si>
  <si>
    <t>ECOR3  está em tendência de alta no longo prazo, teve correção no curto prazo e pode estar retomando sinal de altas. Abaixo de 8,9 projetaria de 7,48 a 6,07. Tem resistências em 9,5  e 12,32.</t>
  </si>
  <si>
    <t>LILY34  está em tendência de alta pelas médias de 21 e 200 dias e vai mantendo sinal de força altista. Acima de 202,98 projetaria de 240,66 a 301,65. Tem suportes em 161,13 e 142,28. O padrão de volume favorece a alta.</t>
  </si>
  <si>
    <t>EMBJ3  está em tendência de alta pelas médias de 21 e 200 dias e vai mantendo sinal de força altista. Acima de 105,5 projetaria de 126,12 a 159,5. Tem suportes em 80,29 e 69,97. O padrão de volume favorece a alta.</t>
  </si>
  <si>
    <t>ENGI11  está em tendência de alta no longo prazo, teve correção no curto prazo e pode estar retomando sinal de altas. Abaixo de 53,1 projetaria de 49,04 a 44,99. Tem resistências em 54,24  e 62,34.</t>
  </si>
  <si>
    <t>ENEV3  está em tendência de alta pelas médias de 21 e 200 dias e vai mantendo sinal de força altista. Acima de 28,12 projetaria de 34,55 a 44,97. Tem suportes em 27,25 e 24,03.</t>
  </si>
  <si>
    <t>EGIE3  apesar de estar em tendência de alta no longo prazo pela média de 200 dias, no curto prazo está em realização. Abaixo de 33,64 projetaria de 30,85 a 28,07. Tem resistências em 34,53  e 40,09.</t>
  </si>
  <si>
    <t>EQTL3  está em tendência de alta pelas médias de 21 e 200 dias e vai mantendo sinal de força altista. Acima de 46,32 projetaria de 52,16 a 61,62. Tem suportes em 43,16 e 40,23.</t>
  </si>
  <si>
    <t>ESPA3  está em tendência de baixa pelas médias de 21 e 200 dias, mas começa a dar sinais de repiques de alta. Abaixo de 1,01 projetaria de 0,85 a 0,7. Tem resistências em 1,06  e 1,36.</t>
  </si>
  <si>
    <t>EVEN3  está em tendência de baixa pelas médias de 21 e 200 dias, mas começa a dar sinais de repiques de alta. Abaixo de 5,87 projetaria de 5,04 a 4,21. Tem resistências em 6,08  e 7,73. O IFR sobrevendido alerta para recuperações se superar 6,08</t>
  </si>
  <si>
    <t>Exxon Mobil Corp</t>
  </si>
  <si>
    <t>EXXO34</t>
  </si>
  <si>
    <t>EXXO34  apesar de estar em tendência de alta no longo prazo pela média de 200 dias, no curto prazo está em realização. Abaixo de 90,54 projetaria de 79,44 a 68,34. Tem resistências em 92,57  e 114,76.</t>
  </si>
  <si>
    <t>EZTC3  está em tendência de alta no longo prazo, teve correção no curto prazo e pode estar retomando sinal de altas. Abaixo de 14,01 projetaria de 12,93 a 11,86. Tem resistências em 14,44  e 16,58.</t>
  </si>
  <si>
    <t>FESA4  está em tendência de alta no longo prazo, teve correção no curto prazo e pode estar retomando sinal de altas. Abaixo de 7,63 projetaria de 6,95 a 6,27. Tem resistências em 7,82  e 9,17.</t>
  </si>
  <si>
    <t>FLRY3  está em tendência de alta pelas médias de 21 e 200 dias e vai mantendo sinal de força altista. Acima de 18,1 projetaria de 20,21 a 23,64. Tem suportes em 16,5 e 15,44.</t>
  </si>
  <si>
    <t>FRAS3  apesar de estar em tendência de baixa no longo prazo pela média de 200 dias, no curto prazo está com sinal de recuperação favorecendo repiques de alta. Acima de 25,43 projetaria de 28,49 a 33,45. Tem suportes em 21,84 e 20,3. O padrão de volume favorece a alta.</t>
  </si>
  <si>
    <t>Freeport-Mcmoran Inc</t>
  </si>
  <si>
    <t>FCXO34</t>
  </si>
  <si>
    <t>FCXO34  está em tendência de alta no longo prazo, teve correção no curto prazo e pode estar retomando sinal de altas. Abaixo de 98,32 projetaria de 88,95 a 79,59. Tem resistências em 100,96  e 119,68.</t>
  </si>
  <si>
    <t>GFSA3  apesar de estar em tendência de baixa no longo prazo pela média de 200 dias, no curto prazo está com sinal de recuperação favorecendo repiques de alta. Acima de 5,38 projetaria de 7,93 a 12,07. Tem suportes em 1,39 e 0,11. O padrão de volume favorece a alta.</t>
  </si>
  <si>
    <t>GGBR4  está em tendência de alta pelas médias de 21 e 200 dias e vai mantendo sinal de força altista. Acima de 24,61 projetaria de 29,44 a 37,26. Tem suportes em 23,77 e 21,35. O padrão de volume favorece a alta. O IFR sobrecomprado alerta realizações se perder 23,77.</t>
  </si>
  <si>
    <t>GOAU4  está em tendência de alta pelas médias de 21 e 200 dias e vai mantendo sinal de força altista. Acima de 10,61 projetaria de 12,48 a 15,5. Tem suportes em 10,28 e 9,34. O padrão de volume favorece a alta. O IFR sobrecomprado alerta realizações se perder 10,28.</t>
  </si>
  <si>
    <t>GGPS3  está em tendência de baixa pelas médias de 21 e 200 dias, mas começa a dar sinais de repiques de alta. Abaixo de 14,81 projetaria de 13,24 a 11,67. Tem resistências em 15,3  e 18,43.</t>
  </si>
  <si>
    <t>GRND3  está em tendência de alta no longo prazo, teve correção no curto prazo e pode estar retomando sinal de altas. Abaixo de 4,3 projetaria de 4,05 a 3,81. Tem resistências em 4,38  e 4,86.</t>
  </si>
  <si>
    <t>GMAT3  está em tendência de baixa pelas médias de 21 e 200 dias, mas começa a dar sinais de repiques de alta. Abaixo de 4,45 projetaria de 3,84 a 3,23. Tem resistências em 4,56  e 5,77.</t>
  </si>
  <si>
    <t>SBFG3  está em tendência de baixa pelas médias de 21 e 200 dias, mas começa a dar sinais de repiques de alta. Abaixo de 11,35 projetaria de 9,84 a 8,33. Tem resistências em 11,7  e 14,71.</t>
  </si>
  <si>
    <t>HAPV3  está em tendência de baixa pelas médias de 21 e 200 dias, mas começa a dar sinais de repiques de alta. Abaixo de 11,78 projetaria de 8,78 a 5,79. Tem resistências em 12,4  e 18,38.</t>
  </si>
  <si>
    <t>HBOR3  apesar de estar em tendência de baixa no longo prazo pela média de 200 dias, no curto prazo está com sinal de recuperação favorecendo repiques de alta. Acima de 3,4 projetaria de 4,22 a 5,54. Tem suportes em 2,36 e 1,94. O padrão de volume favorece a alta.</t>
  </si>
  <si>
    <t>HBSA3  está em tendência de baixa pelas médias de 21 e 200 dias, mas começa a dar sinais de repiques de alta. Abaixo de 3,23 projetaria de 2,86 a 2,5. Tem resistências em 3,43  e 4,15.</t>
  </si>
  <si>
    <t>HYPE3  está em tendência de alta pelas médias de 21 e 200 dias e vai mantendo sinal de força altista. Acima de 25,79 projetaria de 28,76 a 33,56. Tem suportes em 23,3 e 21,81. O padrão de volume favorece a alta.</t>
  </si>
  <si>
    <t>IGTI11  está em tendência de alta no longo prazo, teve correção no curto prazo e pode estar retomando sinal de altas. Abaixo de 27,92 projetaria de 26,15 a 24,39. Tem resistências em 28,58  e 32,1.</t>
  </si>
  <si>
    <t>ITLC34  está em tendência de alta pelas médias de 21 e 200 dias e vai mantendo sinal de força altista. Acima de 93,01 projetaria de 129,57 a 188,74. Tem suportes em 87,7 e 69,41. O padrão de volume favorece a alta. O IFR sobrecomprado alerta realizações se perder 87,7.</t>
  </si>
  <si>
    <t>INTB3  está em tendência de alta no longo prazo, teve correção no curto prazo e pode estar retomando sinal de altas. Abaixo de 13,8 projetaria de 12,25 a 10,71. Tem resistências em 14,18  e 17,26.</t>
  </si>
  <si>
    <t>INBR32  está em tendência de baixa pelas médias de 21 e 200 dias, mas começa a dar sinais de repiques de alta. Abaixo de 37,54 projetaria de 32,24 a 26,94. Tem resistências em 38,74  e 49,33.</t>
  </si>
  <si>
    <t>MYPK3  apesar de estar em tendência de baixa no longo prazo pela média de 200 dias, no curto prazo está com sinal de recuperação favorecendo repiques de alta. Acima de 11,23 projetaria de 12,71 a 15,11. Tem suportes em 9,82 e 9,07.</t>
  </si>
  <si>
    <t>RANI3  está em tendência de baixa pelas médias de 21 e 200 dias, mas começa a dar sinais de repiques de alta. Abaixo de 7,77 projetaria de 7,13 a 6,49. Tem resistências em 7,86  e 9,13. O IFR sobrevendido alerta para recuperações se superar 7,86</t>
  </si>
  <si>
    <t>IRBR3  está em tendência de alta no longo prazo, teve correção no curto prazo e pode estar retomando sinal de altas. Abaixo de 53,12 projetaria de 48,12 a 43,13. Tem resistências em 54,85  e 64,83.</t>
  </si>
  <si>
    <t>ISAE4  está em tendência de alta pelas médias de 21 e 200 dias e vai mantendo sinal de força altista. Acima de 32,04 projetaria de 36,5 a 43,73. Tem suportes em 29,26 e 27,02.</t>
  </si>
  <si>
    <t>ITSA3  apesar de estar em tendência de alta no longo prazo pela média de 200 dias, no curto prazo está em realização. Abaixo de 13,39 projetaria de 12,41 a 11,44. Tem resistências em 13,75  e 15,69.</t>
  </si>
  <si>
    <t>ITSA4  apesar de estar em tendência de alta no longo prazo pela média de 200 dias, no curto prazo está em realização. Abaixo de 13,46 projetaria de 12,3 a 11,15. Tem resistências em 13,88  e 16,18.</t>
  </si>
  <si>
    <t>ITUB3  apesar de estar em tendência de alta no longo prazo pela média de 200 dias, no curto prazo está em realização. Abaixo de 41,54 projetaria de 37,84 a 34,15. Tem resistências em 43,42  e 50,8.</t>
  </si>
  <si>
    <t>ITUB4  apesar de estar em tendência de alta no longo prazo pela média de 200 dias, no curto prazo está em realização. Abaixo de 41,54 projetaria de 38,28 a 35,03. Tem resistências em 43,29  e 49,79. O IFR sobrevendido alerta para recuperações se superar 43,29</t>
  </si>
  <si>
    <t>JALL3  apesar de estar em tendência de alta no longo prazo pela média de 200 dias, no curto prazo está em realização. Abaixo de 3,24 projetaria de 2,89 a 2,54. Tem resistências em 3,34  e 4,03.</t>
  </si>
  <si>
    <t>JBSS32  está em tendência de alta no longo prazo, teve correção no curto prazo e pode estar retomando sinal de altas. Abaixo de 79,96 projetaria de 73,01 a 66,07. Tem resistências em 82,26  e 96,14.</t>
  </si>
  <si>
    <t>JHSF3  está em tendência de alta no longo prazo, teve correção no curto prazo e pode estar retomando sinal de altas. Abaixo de 12,32 projetaria de 10,19 a 8,06. Tem resistências em 12,86  e 17,11.</t>
  </si>
  <si>
    <t>JPMC34  apesar de estar em tendência de baixa no longo prazo pela média de 200 dias, no curto prazo está com sinal de recuperação favorecendo repiques de alta. Acima de 181,04 projetaria de 203,26 a 239,23. Tem suportes em 152,92 e 141,8.</t>
  </si>
  <si>
    <t>JSLG3  apesar de estar em tendência de alta no longo prazo pela média de 200 dias, no curto prazo está em realização. Abaixo de 7 projetaria de 6,03 a 5,06. Tem resistências em 7,45  e 9,38.</t>
  </si>
  <si>
    <t>KEPL3  está em tendência de baixa pelas médias de 21 e 200 dias, mas começa a dar sinais de repiques de alta. Abaixo de 7,83 projetaria de 6,9 a 5,97. Tem resistências em 7,94  e 9,79.</t>
  </si>
  <si>
    <t>KLBN3  está em clara tendência de baixa pelas médias de 21 e 200 dias e segue em movimento de baixa. Abaixo de 3,43 projetaria de 3,17 a 2,92. Tem resistências em 3,54  e 4,04. O IFR sobrevendido alerta para recuperações se superar 3,54</t>
  </si>
  <si>
    <t>KLBN4  está em clara tendência de baixa pelas médias de 21 e 200 dias e segue em movimento de baixa. Abaixo de 3,4 projetaria de 3,14 a 2,89. Tem resistências em 3,52  e 4,02. O IFR sobrevendido alerta para recuperações se superar 3,52</t>
  </si>
  <si>
    <t>KLBN11  está em clara tendência de baixa pelas médias de 21 e 200 dias e segue em movimento de baixa. Abaixo de 17,01 projetaria de 15,69 a 14,38. Tem resistências em 17,34  e 19,96. O IFR sobrevendido alerta para recuperações se superar 17,34</t>
  </si>
  <si>
    <t>LAVV3  está em tendência de baixa pelas médias de 21 e 200 dias, mas começa a dar sinais de repiques de alta. Abaixo de 12,61 projetaria de 10,57 a 8,53. Tem resistências em 13,08  e 17,15. O IFR sobrevendido alerta para recuperações se superar 13,08</t>
  </si>
  <si>
    <t>LIGT3  está em tendência de baixa pelas médias de 21 e 200 dias, mas começa a dar sinais de repiques de alta. Abaixo de 4,53 projetaria de 4,05 a 3,57. Tem resistências em 4,75  e 5,7.</t>
  </si>
  <si>
    <t>RENT3  está em tendência de alta no longo prazo, teve correção no curto prazo e pode estar retomando sinal de altas. Abaixo de 46,92 projetaria de 42,68 a 38,45. Tem resistências em 48,13  e 56,59.</t>
  </si>
  <si>
    <t>RENT4  está em tendência de baixa pelas médias de 21 e 200 dias, mas começa a dar sinais de repiques de alta. Abaixo de 44,53 projetaria de 40,56 a 36,59. Tem resistências em 46,25  e 54,18.</t>
  </si>
  <si>
    <t>LOGG3  está em tendência de alta pelas médias de 21 e 200 dias e vai mantendo sinal de força altista. Acima de 29,23 projetaria de 32,29 a 37,25. Tem suportes em 27,71 e 26,17. O padrão de volume favorece a alta.</t>
  </si>
  <si>
    <t>LREN3  está em tendência de baixa pelas médias de 21 e 200 dias, mas começa a dar sinais de repiques de alta. Abaixo de 14,25 projetaria de 13,02 a 11,79. Tem resistências em 15,28  e 17,73.</t>
  </si>
  <si>
    <t>LWSA3  está em tendência de alta pelas médias de 21 e 200 dias e vai mantendo sinal de força altista. Acima de 4,8 projetaria de 5,74 a 7,26. Tem suportes em 3,9 e 3,42. O padrão de volume favorece a alta.</t>
  </si>
  <si>
    <t>MDIA3  apesar de estar em tendência de baixa no longo prazo pela média de 200 dias, no curto prazo está com sinal de recuperação favorecendo repiques de alta. Acima de 26,38 projetaria de 29,61 a 34,85. Tem suportes em 24,06 e 22,44. O padrão de volume favorece a alta.</t>
  </si>
  <si>
    <t>MGLU3  está em tendência de baixa pelas médias de 21 e 200 dias, mas começa a dar sinais de repiques de alta. Abaixo de 8,02 projetaria de 7,02 a 6,03. Tem resistências em 8,32  e 10,3.</t>
  </si>
  <si>
    <t>POMO3  está em tendência de alta no longo prazo, teve correção no curto prazo e pode estar retomando sinal de altas. Abaixo de 5,92 projetaria de 5,49 a 5,07. Tem resistências em 6,12  e 6,96.</t>
  </si>
  <si>
    <t>POMO4  está em tendência de baixa pelas médias de 21 e 200 dias, mas começa a dar sinais de repiques de alta. Abaixo de 6,27 projetaria de 5,82 a 5,38. Tem resistências em 6,48  e 7,36.</t>
  </si>
  <si>
    <t>MBRF3  está em tendência de baixa pelas médias de 21 e 200 dias, mas começa a dar sinais de repiques de alta. Abaixo de 17,6 projetaria de 15,38 a 13,16. Tem resistências em 17,98  e 22,41.</t>
  </si>
  <si>
    <t>MSCD34  está em clara tendência de baixa pelas médias de 21 e 200 dias e segue em movimento de baixa. Abaixo de 77,94 projetaria de 68,72 a 59,51. Tem resistências em 79,91  e 98,33.</t>
  </si>
  <si>
    <t>CASH3  está em tendência de alta pelas médias de 21 e 200 dias e vai mantendo sinal de força altista. Acima de 4,6 projetaria de 5,45 a 6,84. Tem suportes em 4,42 e 3,99.</t>
  </si>
  <si>
    <t>Melnick</t>
  </si>
  <si>
    <t>MELK3</t>
  </si>
  <si>
    <t>MELK3  está em clara tendência de baixa pelas médias de 21 e 200 dias e segue em movimento de baixa. Abaixo de 3,32 projetaria de 3,07 a 2,83. Tem resistências em 3,39  e 3,87.</t>
  </si>
  <si>
    <t>MELI34  está em tendência de baixa pelas médias de 21 e 200 dias, mas começa a dar sinais de repiques de alta. Abaixo de 74,8 projetaria de 64,94 a 55,09. Tem resistências em 76,5  e 96,2.</t>
  </si>
  <si>
    <t>BMEB4  apesar de estar em tendência de alta no longo prazo pela média de 200 dias, no curto prazo está em realização. Abaixo de 71,22 projetaria de 60,58 a 49,95. Tem resistências em 75,4  e 96,66.</t>
  </si>
  <si>
    <t>M1TA34  está em tendência de baixa pelas médias de 21 e 200 dias, mas começa a dar sinais de repiques de alta. Abaixo de 105,05 projetaria de 92,81 a 80,58. Tem resistências em 108,96  e 133,42.</t>
  </si>
  <si>
    <t>LEVE3  está em tendência de alta pelas médias de 21 e 200 dias e vai mantendo sinal de força altista. Acima de 35,65 projetaria de 38,68 a 43,58. Tem suportes em 34,84 e 33,32.</t>
  </si>
  <si>
    <t>MUTC34  está em tendência de alta pelas médias de 21 e 200 dias e vai mantendo sinal de força altista. Acima de 550,55 projetaria de 727,31 a 1013,33. Tem suportes em 516,8 e 428,41. O padrão de volume favorece a alta. O IFR sobrecomprado alerta realizações se perder 516,8.</t>
  </si>
  <si>
    <t>MSFT34  apesar de estar em tendência de baixa no longo prazo pela média de 200 dias, no curto prazo está com sinal de recuperação favorecendo repiques de alta. Acima de 110,06 projetaria de 130,32 a 163,11. Tem suportes em 83,09 e 72,95.</t>
  </si>
  <si>
    <t>MILS3  está em tendência de alta no longo prazo, teve correção no curto prazo e pode estar retomando sinal de altas. Abaixo de 12,64 projetaria de 11,77 a 10,91. Tem resistências em 12,99  e 14,71.</t>
  </si>
  <si>
    <t>BEEF3  está em clara tendência de baixa pelas médias de 21 e 200 dias e segue em movimento de baixa. Abaixo de 3,97 projetaria de 3,13 a 2,3. Tem resistências em 4,15  e 5,81.</t>
  </si>
  <si>
    <t>Mitre Realty</t>
  </si>
  <si>
    <t>MTRE3</t>
  </si>
  <si>
    <t>MTRE3  está em tendência de alta no longo prazo, teve correção no curto prazo e pode estar retomando sinal de altas. Abaixo de 3,69 projetaria de 3,46 a 3,24. Tem resistências em 3,76  e 4,2.</t>
  </si>
  <si>
    <t>MOTV3  está em tendência de alta no longo prazo, teve correção no curto prazo e pode estar retomando sinal de altas. Abaixo de 15,78 projetaria de 14,69 a 13,61. Tem resistências em 16,14  e 18,3.</t>
  </si>
  <si>
    <t>MDNE3  está em tendência de alta no longo prazo, teve correção no curto prazo e pode estar retomando sinal de altas. Abaixo de 30,07 projetaria de 26,52 a 22,97. Tem resistências em 31,1  e 38,19.</t>
  </si>
  <si>
    <t>MOVI3  está em tendência de alta no longo prazo, teve correção no curto prazo e pode estar retomando sinal de altas. Abaixo de 12,04 projetaria de 10,24 a 8,45. Tem resistências em 12,5  e 16,08.</t>
  </si>
  <si>
    <t>MRVE3  está em tendência de baixa pelas médias de 21 e 200 dias, mas começa a dar sinais de repiques de alta. Abaixo de 6,9 projetaria de 5,7 a 4,5. Tem resistências em 7,2  e 9,59.</t>
  </si>
  <si>
    <t>MLAS3  está em tendência de alta pelas médias de 21 e 200 dias e vai mantendo sinal de força altista. Acima de 1,65 projetaria de 1,94 a 2,42. Tem suportes em 1,55 e 1,4.</t>
  </si>
  <si>
    <t>MULT3  está em tendência de alta no longo prazo, teve correção no curto prazo e pode estar retomando sinal de altas. Abaixo de 31,67 projetaria de 28,89 a 26,11. Tem resistências em 32,45  e 38.</t>
  </si>
  <si>
    <t>NATU3  está em tendência de alta pelas médias de 21 e 200 dias e vai mantendo sinal de força altista. Acima de 10,72 projetaria de 12,9 a 16,43. Tem suportes em 10,45 e 9,35.</t>
  </si>
  <si>
    <t>NFLX34  está em tendência de baixa pelas médias de 21 e 200 dias, mas começa a dar sinais de repiques de alta. Abaixo de 8,53 projetaria de 7,55 a 6,57. Tem resistências em 8,72  e 10,67. O IFR sobrevendido alerta para recuperações se superar 8,72</t>
  </si>
  <si>
    <t>ROXO34  está em tendência de baixa pelas médias de 21 e 200 dias, mas começa a dar sinais de repiques de alta. Abaixo de 11,77 projetaria de 10,26 a 8,76. Tem resistências em 12,1  e 15,1.</t>
  </si>
  <si>
    <t>NVDC34  está em tendência de alta pelas médias de 21 e 200 dias e vai mantendo sinal de força altista. Acima de 22,46 projetaria de 25,22 a 29,69. Tem suportes em 20,37 e 18,98. O padrão de volume favorece a alta.</t>
  </si>
  <si>
    <t>OPCT3  apesar de estar em tendência de alta no longo prazo pela média de 200 dias, no curto prazo está em realização. Abaixo de 10,16 projetaria de 9,35 a 8,55. Tem resistências em 10,37  e 11,97.</t>
  </si>
  <si>
    <t>ONCO3  apesar de estar em tendência de baixa no longo prazo pela média de 200 dias, no curto prazo está com sinal de recuperação favorecendo repiques de alta. Acima de 3,07 projetaria de 4,29 a 6,27. Tem suportes em 1,53 e 0,91.</t>
  </si>
  <si>
    <t>ORCL34  apesar de estar em tendência de baixa no longo prazo pela média de 200 dias, no curto prazo está com sinal de recuperação favorecendo repiques de alta. Acima de 185,23 projetaria de 230,02 a 302,5. Tem suportes em 150 e 127,6. O padrão de volume favorece a alta.</t>
  </si>
  <si>
    <t>OBTC3  está em clara tendência de baixa pelas médias de 21 e 200 dias e segue em movimento de baixa. Abaixo de 6,95 projetaria de 5,67 a 4,4. Tem resistências em 7,54  e 10,08.</t>
  </si>
  <si>
    <t>ORVR3  está em tendência de alta pelas médias de 21 e 200 dias e vai mantendo sinal de força altista. Acima de 84,9 projetaria de 98,21 a 119,76. Tem suportes em 81,47 e 74,81. O padrão de volume favorece a alta.</t>
  </si>
  <si>
    <t>PCAR3  está em tendência de baixa pela média de 200 dias, a parece ter completado movimento de repique de alta de curto prazo e pode estar retomando o movimento baixista. Acima de 4,13 projetaria de 5,51 a 7,75. Tem suportes em 2,65 e 1,95.</t>
  </si>
  <si>
    <t>PGMN3  apesar de estar em tendência de alta no longo prazo pela média de 200 dias, no curto prazo está em realização. Abaixo de 5,2 projetaria de 4,45 a 3,7. Tem resistências em 5,51  e 7. O IFR sobrevendido alerta para recuperações se superar 5,51</t>
  </si>
  <si>
    <t>P2LT34  está em clara tendência de baixa pelas médias de 21 e 200 dias e segue em movimento de baixa. Abaixo de 215,2 projetaria de 174,67 a 134,14. Tem resistências em 223,79  e 304,84.</t>
  </si>
  <si>
    <t>PETR3  apesar de estar em tendência de alta no longo prazo pela média de 200 dias, no curto prazo está em realização. Abaixo de 51,3 projetaria de 43,62 a 35,94. Tem resistências em 52,22  e 67,57.</t>
  </si>
  <si>
    <t>PETR4  apesar de estar em tendência de alta no longo prazo pela média de 200 dias, no curto prazo está em realização. Abaixo de 46,59 projetaria de 40,14 a 33,69. Tem resistências em 47,49  e 60,38.</t>
  </si>
  <si>
    <t>RECV3  apesar de estar em tendência de alta no longo prazo pela média de 200 dias, no curto prazo está em realização. Abaixo de 12,59 projetaria de 11,08 a 9,58. Tem resistências em 12,79  e 15,79.</t>
  </si>
  <si>
    <t>PRIO3  está em tendência de alta pelas médias de 21 e 200 dias, mas começa a dar sinal de possível realização. Acima de 72,98 projetaria de 93,24 a 126,03. Tem suportes em 65 e 54,86.</t>
  </si>
  <si>
    <t>AUAU3  está em tendência de alta pelas médias de 21 e 200 dias e vai mantendo sinal de força altista. Acima de 4,04 projetaria de 4,79 a 6,01. Tem suportes em 3,57 e 3,19.</t>
  </si>
  <si>
    <t>PINE4  está em tendência de alta no longo prazo, teve correção no curto prazo e pode estar retomando sinal de altas. Abaixo de 13,82 projetaria de 12,08 a 10,34. Tem resistências em 14,39  e 17,86.</t>
  </si>
  <si>
    <t>PLPL3  está em clara tendência de baixa pelas médias de 21 e 200 dias e segue em movimento de baixa. Abaixo de 9,97 projetaria de 7,97 a 5,98. Tem resistências em 10,53  e 14,51. O IFR sobrevendido alerta para recuperações se superar 10,53</t>
  </si>
  <si>
    <t>PSSA3  está em tendência de alta no longo prazo, teve correção no curto prazo e pode estar retomando sinal de altas. Abaixo de 49,15 projetaria de 45,49 a 41,83. Tem resistências em 50,03  e 57,34.</t>
  </si>
  <si>
    <t>POSI3  está em tendência de alta pelas médias de 21 e 200 dias e vai mantendo sinal de força altista. Acima de 4,8 projetaria de 5,37 a 6,3. Tem suportes em 4,32 e 4,03. O padrão de volume favorece a alta.</t>
  </si>
  <si>
    <t>PRNR3  está em tendência de alta no longo prazo, teve correção no curto prazo e pode estar retomando sinal de altas. Abaixo de 18,55 projetaria de 16,52 a 14,5. Tem resistências em 19,17  e 23,21.</t>
  </si>
  <si>
    <t>PFRM3  está em clara tendência de baixa pelas médias de 21 e 200 dias e segue em movimento de baixa. Abaixo de 7,6 projetaria de 6,8 a 6. Tem resistências em 7,86  e 9,45.</t>
  </si>
  <si>
    <t>QCOM34  está em tendência de alta pelas médias de 21 e 200 dias e vai mantendo sinal de força altista. Acima de 82,34 projetaria de 100,65 a 130,3. Tem suportes em 77,45 e 68,29. O padrão de volume favorece a alta. O IFR sobrecomprado alerta realizações se perder 77,45.</t>
  </si>
  <si>
    <t>QUAL3  está em tendência de baixa pelas médias de 21 e 200 dias, mas começa a dar sinais de repiques de alta. Abaixo de 1,79 projetaria de 1,5 a 1,21. Tem resistências em 1,86  e 2,43.</t>
  </si>
  <si>
    <t>LJQQ3  está em tendência de baixa pelas médias de 21 e 200 dias, mas começa a dar sinais de repiques de alta. Abaixo de 1,87 projetaria de 1,57 a 1,27. Tem resistências em 2  e 2,59.</t>
  </si>
  <si>
    <t>RADL3  apesar de estar em tendência de alta no longo prazo pela média de 200 dias, no curto prazo está em realização. Abaixo de 21,54 projetaria de 19,66 a 17,78. Tem resistências em 22,47  e 26,22.</t>
  </si>
  <si>
    <t>Raizen</t>
  </si>
  <si>
    <t>RAIZ4  está em clara tendência de baixa pelas médias de 21 e 200 dias e segue em movimento de baixa. Abaixo de 0,47 projetaria de 0,25 a 0,03. Tem resistências em 0,49  e 0,92.</t>
  </si>
  <si>
    <t>RAPT4  está em tendência de baixa pelas médias de 21 e 200 dias, mas começa a dar sinais de repiques de alta. Abaixo de 5,33 projetaria de 4,55 a 3,78. Tem resistências em 5,45  e 6,99.</t>
  </si>
  <si>
    <t>RCSL4  está em clara tendência de baixa pelas médias de 21 e 200 dias e segue em movimento de baixa. Abaixo de 0,58 projetaria de -0,1 a -0,78. Tem resistências em 0,63  e 1,99.</t>
  </si>
  <si>
    <t>RDOR3  está em tendência de alta pelas médias de 21 e 200 dias e vai mantendo sinal de força altista. Acima de 45,19 projetaria de 50,86 a 60,04. Tem suportes em 38,65 e 35,81. O padrão de volume favorece a alta.</t>
  </si>
  <si>
    <t>RIAA3  está em tendência de alta pelas médias de 21 e 200 dias e vai mantendo sinal de força altista. Acima de 11,07 projetaria de 13,13 a 16,48. Tem suportes em 9,68 e 8,64. O padrão de volume favorece a alta.</t>
  </si>
  <si>
    <t>Rio Tinto Plc</t>
  </si>
  <si>
    <t>RIOT34</t>
  </si>
  <si>
    <t>RIOT34  está em tendência de alta pelas médias de 21 e 200 dias e vai mantendo sinal de força altista. Acima de 520,89 projetaria de 582,53 a 682,27. Tem suportes em 495,54 e 464,71. O padrão de volume favorece a alta.</t>
  </si>
  <si>
    <t>ROMI3  está em clara tendência de baixa pelas médias de 21 e 200 dias e segue em movimento de baixa. Abaixo de 6,77 projetaria de 6,06 a 5,36. Tem resistências em 6,95  e 8,35.</t>
  </si>
  <si>
    <t>RAIL3  está em tendência de alta pelas médias de 21 e 200 dias e vai mantendo sinal de força altista. Acima de 17,27 projetaria de 19,78 a 23,84. Tem suportes em 16,32 e 15,06.</t>
  </si>
  <si>
    <t>SBSP3  apesar de estar em tendência de alta no longo prazo pela média de 200 dias, no curto prazo está em realização. Abaixo de 32,32 projetaria de 28,84 a 25,37. Tem resistências em 33,7  e 40,64.</t>
  </si>
  <si>
    <t>SAPR3  está em tendência de alta pelas médias de 21 e 200 dias e vai mantendo sinal de força altista. Acima de 11,79 projetaria de 13,86 a 17,21. Tem suportes em 9,52 e 8,48.</t>
  </si>
  <si>
    <t>SAPR4  está em tendência de alta pelas médias de 21 e 200 dias e vai mantendo sinal de força altista. Acima de 9,23 projetaria de 10,18 a 11,73. Tem suportes em 8,16 e 7,68. O padrão de volume favorece a alta.</t>
  </si>
  <si>
    <t>SAPR11  está em tendência de alta pelas médias de 21 e 200 dias e vai mantendo sinal de força altista. Acima de 48,72 projetaria de 54,43 a 63,68. Tem suportes em 42,51 e 39,65.</t>
  </si>
  <si>
    <t>SANB11  está em tendência de baixa pelas médias de 21 e 200 dias, mas começa a dar sinais de repiques de alta. Abaixo de 29,01 projetaria de 26,32 a 23,63. Tem resistências em 29,61  e 34,98.</t>
  </si>
  <si>
    <t>SMTO3  está em tendência de alta no longo prazo, teve correção no curto prazo e pode estar retomando sinal de altas. Abaixo de 16,3 projetaria de 13,94 a 11,59. Tem resistências em 17,13  e 21,83.</t>
  </si>
  <si>
    <t>SHUL4  apesar de estar em tendência de alta no longo prazo pela média de 200 dias, no curto prazo está em realização. Abaixo de 5,23 projetaria de 4,96 a 4,69. Tem resistências em 5,4  e 5,93.</t>
  </si>
  <si>
    <t>S1TX34  está em tendência de alta pelas médias de 21 e 200 dias e vai mantendo sinal de força altista. Acima de 3899,51 projetaria de 5378,94 a 7772,84. Tem suportes em 3722,01 e 2982,29. O IFR sobrecomprado alerta realizações se perder 3722,01.</t>
  </si>
  <si>
    <t>SEER3  está em tendência de alta pelas médias de 21 e 200 dias e vai mantendo sinal de força altista. Acima de 14,14 projetaria de 17,29 a 22,4. Tem suportes em 13,52 e 11,94.</t>
  </si>
  <si>
    <t>CSNA3  apesar de estar em tendência de baixa no longo prazo pela média de 200 dias, no curto prazo está com sinal de recuperação favorecendo repiques de alta. Acima de 11,32 projetaria de 14,81 a 20,47. Tem suportes em 6,4 e 4,65. O padrão de volume favorece a alta.</t>
  </si>
  <si>
    <t>S2GM34  está em tendência de alta pelas médias de 21 e 200 dias e vai mantendo sinal de força altista. Acima de 38,3 projetaria de 52,21 a 74,73. Tem suportes em 33,25 e 26,29. O padrão de volume favorece a alta.</t>
  </si>
  <si>
    <t>SIMH3  está em tendência de alta no longo prazo, teve correção no curto prazo e pode estar retomando sinal de altas. Abaixo de 11,12 projetaria de 9,85 a 8,58. Tem resistências em 11,41  e 13,94.</t>
  </si>
  <si>
    <t>SLCE3  está em tendência de alta no longo prazo, teve correção no curto prazo e pode estar retomando sinal de altas. Abaixo de 17,2 projetaria de 15,6 a 14. Tem resistências em 17,57  e 20,76.</t>
  </si>
  <si>
    <t>SMFT3  está em tendência de baixa pelas médias de 21 e 200 dias, mas começa a dar sinais de repiques de alta. Abaixo de 17,71 projetaria de 15,42 a 13,13. Tem resistências em 18,24  e 22,81.</t>
  </si>
  <si>
    <t>STOC34  está em tendência de baixa pelas médias de 21 e 200 dias, mas começa a dar sinais de repiques de alta. Abaixo de 55 projetaria de 45,66 a 36,33. Tem resistências em 56,8  e 75,46.</t>
  </si>
  <si>
    <t>M2ST34  apesar de estar em tendência de baixa no longo prazo pela média de 200 dias, no curto prazo está com sinal de recuperação favorecendo repiques de alta. Acima de 14,58 projetaria de 18,73 a 25,46. Tem suportes em 12,8 e 10,72. O padrão de volume favorece a alta. O IFR sobrecomprado alerta realizações se perder 12,8.</t>
  </si>
  <si>
    <t>SUZB3  está em tendência de baixa pelas médias de 21 e 200 dias, mas começa a dar sinais de repiques de alta. Abaixo de 42,31 projetaria de 36,95 a 31,59. Tem resistências em 43,22  e 53,93. O IFR sobrevendido alerta para recuperações se superar 43,22</t>
  </si>
  <si>
    <t>SYNE3  está em tendência de baixa pelas médias de 21 e 200 dias, mas começa a dar sinais de repiques de alta. Abaixo de 3,89 projetaria de 3,47 a 3,05. Tem resistências em 4,03  e 4,86.</t>
  </si>
  <si>
    <t>TAEE3  está em tendência de alta no longo prazo, teve correção no curto prazo e pode estar retomando sinal de altas. Abaixo de 13,47 projetaria de 12,83 a 12,19. Tem resistências em 13,85  e 15,12.</t>
  </si>
  <si>
    <t>TAEE4  está em tendência de alta no longo prazo, teve correção no curto prazo e pode estar retomando sinal de altas. Abaixo de 13,91 projetaria de 13,21 a 12,51. Tem resistências em 14,3  e 15,69.</t>
  </si>
  <si>
    <t>TAEE11  está em tendência de alta no longo prazo, teve correção no curto prazo e pode estar retomando sinal de altas. Abaixo de 41,23 projetaria de 39,16 a 37,09. Tem resistências em 42,37  e 46,5.</t>
  </si>
  <si>
    <t>TSMC34  está em tendência de alta pelas médias de 21 e 200 dias e vai mantendo sinal de força altista. Acima de 258 projetaria de 289,94 a 341,63. Tem suportes em 246,5 e 230,52. O padrão de volume favorece a alta.</t>
  </si>
  <si>
    <t>Taurus Armas</t>
  </si>
  <si>
    <t>TASA4</t>
  </si>
  <si>
    <t>TASA4  está em tendência de baixa pelas médias de 21 e 200 dias, mas começa a dar sinais de repiques de alta. Abaixo de 4,86 projetaria de 4,43 a 4. Tem resistências em 5,02  e 5,87.</t>
  </si>
  <si>
    <t>TGMA3  está em clara tendência de baixa pelas médias de 21 e 200 dias e segue em movimento de baixa. Abaixo de 30,4 projetaria de 26,09 a 21,78. Tem resistências em 31,34  e 39,95.</t>
  </si>
  <si>
    <t>VIVT3  apesar de estar em tendência de alta no longo prazo pela média de 200 dias, no curto prazo está em realização. Abaixo de 38,82 projetaria de 35,33 a 31,84. Tem resistências em 40,39  e 47,36.</t>
  </si>
  <si>
    <t>TEND3  está em tendência de alta pelas médias de 21 e 200 dias e vai mantendo sinal de força altista. Acima de 34,97 projetaria de 42,76 a 55,37. Tem suportes em 31,55 e 27,65. O padrão de volume favorece a alta.</t>
  </si>
  <si>
    <t>TSLA34  apesar de estar em tendência de baixa no longo prazo pela média de 200 dias, no curto prazo está com sinal de recuperação favorecendo repiques de alta. Acima de 78,12 projetaria de 93,32 a 117,93. Tem suportes em 59,06 e 51,45.</t>
  </si>
  <si>
    <t>TIMS3  apesar de estar em tendência de alta no longo prazo pela média de 200 dias, no curto prazo está em realização. Abaixo de 24,44 projetaria de 22,16 a 19,88. Tem resistências em 26,57  e 31,12.</t>
  </si>
  <si>
    <t>TOTS3  está em tendência de baixa pelas médias de 21 e 200 dias, mas começa a dar sinais de repiques de alta. Abaixo de 32,98 projetaria de 27,71 a 22,45. Tem resistências em 33,8  e 44,32.</t>
  </si>
  <si>
    <t>TFCO4  está em tendência de alta pelas médias de 21 e 200 dias e vai mantendo sinal de força altista. Acima de 17,83 projetaria de 20,03 a 23,6. Tem suportes em 15,43 e 14,32. O padrão de volume favorece a alta.</t>
  </si>
  <si>
    <t>TRIS3  está em tendência de baixa pelas médias de 21 e 200 dias, mas começa a dar sinais de repiques de alta. Abaixo de 4,71 projetaria de 3,77 a 2,84. Tem resistências em 4,84  e 6,7. O IFR sobrevendido alerta para recuperações se superar 4,84</t>
  </si>
  <si>
    <t>TUPY3  está em tendência de alta pelas médias de 21 e 200 dias e vai mantendo sinal de força altista. Acima de 16,03 projetaria de 19,39 a 24,83. Tem suportes em 14,52 e 12,83.</t>
  </si>
  <si>
    <t>UGPA3  está em tendência de alta pelas médias de 21 e 200 dias e vai mantendo sinal de força altista. Acima de 30,81 projetaria de 37,16 a 47,45. Tem suportes em 29,31 e 26,13.</t>
  </si>
  <si>
    <t>FIQE3  está em tendência de alta no longo prazo, teve correção no curto prazo e pode estar retomando sinal de altas. Abaixo de 6,83 projetaria de 5,89 a 4,96. Tem resistências em 7,03  e 8,89.</t>
  </si>
  <si>
    <t>UNIP6  está em tendência de alta pelas médias de 21 e 200 dias e vai mantendo sinal de força altista. Acima de 72,22 projetaria de 81,82 a 97,36. Tem suportes em 61,36 e 56,55.</t>
  </si>
  <si>
    <t>USIM3  está em tendência de alta pelas médias de 21 e 200 dias e vai mantendo sinal de força altista. Acima de 8,59 projetaria de 10,25 a 12,94. Tem suportes em 8,26 e 7,42. O padrão de volume favorece a alta. O IFR sobrecomprado alerta realizações se perder 8,26.</t>
  </si>
  <si>
    <t>USIM5  está em tendência de alta pelas médias de 21 e 200 dias e vai mantendo sinal de força altista. Acima de 8,98 projetaria de 10,88 a 13,96. Tem suportes em 8,65 e 7,69. O padrão de volume favorece a alta. O IFR sobrecomprado alerta realizações se perder 8,65.</t>
  </si>
  <si>
    <t>VALE3  está em tendência de alta no longo prazo, teve correção no curto prazo e pode estar retomando sinal de altas. Abaixo de 80,1 projetaria de 73,92 a 67,75. Tem resistências em 81,64  e 93,98.</t>
  </si>
  <si>
    <t>VLID3  está em clara tendência de baixa pelas médias de 21 e 200 dias e segue em movimento de baixa. Abaixo de 19,4 projetaria de 18,09 a 16,79. Tem resistências em 19,84  e 22,44.</t>
  </si>
  <si>
    <t>VAMO3  está em tendência de alta no longo prazo, teve correção no curto prazo e pode estar retomando sinal de altas. Abaixo de 3,94 projetaria de 3,4 a 2,86. Tem resistências em 4,09  e 5,16.</t>
  </si>
  <si>
    <t>VBBR3  está em tendência de alta no longo prazo, teve correção no curto prazo e pode estar retomando sinal de altas. Abaixo de 32,22 projetaria de 29,31 a 26,4. Tem resistências em 33,19  e 39.</t>
  </si>
  <si>
    <t>VTRU3  está em tendência de alta no longo prazo, teve correção no curto prazo e pode estar retomando sinal de altas. Abaixo de 13,8 projetaria de 12,42 a 11,04. Tem resistências em 14,15  e 16,9.</t>
  </si>
  <si>
    <t>VITT3  está em clara tendência de baixa pelas médias de 21 e 200 dias e segue em movimento de baixa. Abaixo de 3,38 projetaria de 3,06 a 2,75. Tem resistências em 3,51  e 4,13.</t>
  </si>
  <si>
    <t>VIVA3  apesar de estar em tendência de baixa no longo prazo pela média de 200 dias, no curto prazo está com sinal de recuperação favorecendo repiques de alta. Acima de 33,52 projetaria de 40 a 50,5. Tem suportes em 27,07 e 23,82. O padrão de volume favorece a alta.</t>
  </si>
  <si>
    <t>VVEO3  apesar de estar em tendência de alta no longo prazo pela média de 200 dias, no curto prazo está em realização. Abaixo de 1,32 projetaria de 1,09 a 0,87. Tem resistências em 1,41  e 1,85.</t>
  </si>
  <si>
    <t>VULC3  está em tendência de baixa pelas médias de 21 e 200 dias, mas começa a dar sinais de repiques de alta. Abaixo de 15,73 projetaria de 14,21 a 12,69. Tem resistências em 16,35  e 19,38.</t>
  </si>
  <si>
    <t>Walt Disney Co</t>
  </si>
  <si>
    <t>DISB34</t>
  </si>
  <si>
    <t>DISB34  apesar de estar em tendência de baixa no longo prazo pela média de 200 dias, no curto prazo está com sinal de recuperação favorecendo repiques de alta. Acima de 41,72 projetaria de 47,72 a 57,44. Tem suportes em 34,75 e 31,74. O padrão de volume favorece a alta.</t>
  </si>
  <si>
    <t>WEGE3  está em tendência de alta no longo prazo, teve correção no curto prazo e pode estar retomando sinal de altas. Abaixo de 44 projetaria de 40,61 a 37,23. Tem resistências em 45,35  e 52,11.</t>
  </si>
  <si>
    <t>W1DC34  está em tendência de alta pelas médias de 21 e 200 dias e vai mantendo sinal de força altista. Acima de 2388,22 projetaria de 3270,16 a 4697,25. Tem suportes em 2224,96 e 1783,98. O IFR sobrecomprado alerta realizações se perder 2224,96.</t>
  </si>
  <si>
    <t>WIZC3  está em tendência de alta pelas médias de 21 e 200 dias e vai mantendo sinal de força altista. Acima de 10,01 projetaria de 11,26 a 13,29. Tem suportes em 8,95 e 8,32.</t>
  </si>
  <si>
    <t>YDUQ3  está em tendência de baixa pelas médias de 21 e 200 dias, mas começa a dar sinais de repiques de alta. Abaixo de 10,2 projetaria de 8,4 a 6,6. Tem resistências em 10,53  e 14,12.</t>
  </si>
  <si>
    <t>BIEU39  está em tendência de alta pelas médias de 21 e 200 dias e vai mantendo sinal de força altista. Acima de 69,14 projetaria de 75,41 a 85,56. Tem suportes em 61,52 e 58,38. O padrão de volume favorece a alta.</t>
  </si>
  <si>
    <t>Btgteva Auvp</t>
  </si>
  <si>
    <t>AUVP11</t>
  </si>
  <si>
    <t>AUVP11  apesar de estar em tendência de alta no longo prazo pela média de 200 dias, no curto prazo está em realização. Abaixo de 128,23 projetaria de 120 a 111,77. Tem resistências em 131,4  e 147,85.</t>
  </si>
  <si>
    <t>Etf Brad Bov</t>
  </si>
  <si>
    <t>BOVB11</t>
  </si>
  <si>
    <t>BOVB11  está em tendência de alta no longo prazo, teve correção no curto prazo e pode estar retomando sinal de altas. Abaixo de 191,3 projetaria de 178,94 a 166,59. Tem resistências em 192,98  e 217,68.</t>
  </si>
  <si>
    <t>COIN11  apesar de estar em tendência de baixa no longo prazo pela média de 200 dias, no curto prazo está com sinal de recuperação favorecendo repiques de alta. Acima de 62,93 projetaria de 76,71 a 99,01. Tem suportes em 48,77 e 41,87. O IFR sobrecomprado alerta realizações se perder 48,77.</t>
  </si>
  <si>
    <t>SPYI11  apesar de estar em tendência de baixa no longo prazo pela média de 200 dias, no curto prazo está com sinal de recuperação favorecendo repiques de alta. Acima de 110,1 projetaria de 117,4 a 129,22. Tem suportes em 102,96 e 99,3.</t>
  </si>
  <si>
    <t>BITI11  apesar de estar em tendência de baixa no longo prazo pela média de 200 dias, no curto prazo está com sinal de recuperação favorecendo repiques de alta. Acima de 47,71 projetaria de 59,08 a 77,49. Tem suportes em 36,1 e 30,41. O IFR sobrecomprado alerta realizações se perder 36,1.</t>
  </si>
  <si>
    <t>Global X Copper Miners</t>
  </si>
  <si>
    <t>BCPX39</t>
  </si>
  <si>
    <t>BCPX39  está em tendência de alta no longo prazo, teve correção no curto prazo e pode estar retomando sinal de altas. Abaixo de 40,52 projetaria de 35,7 a 30,88. Tem resistências em 41,47  e 51,1.</t>
  </si>
  <si>
    <t>BSIL39  está em tendência de alta no longo prazo, teve correção no curto prazo e pode estar retomando sinal de altas. Abaixo de 44,69 projetaria de 37,93 a 31,17. Tem resistências em 46,77  e 60,28.</t>
  </si>
  <si>
    <t>BURA39  está em tendência de alta pelas médias de 21 e 200 dias e vai mantendo sinal de força altista. Acima de 55 projetaria de 64,72 a 80,46. Tem suportes em 45,19 e 40,32. O padrão de volume favorece a alta.</t>
  </si>
  <si>
    <t>BITH11  está em tendência de baixa pela média de 200 dias, a parece ter completado movimento de repique de alta de curto prazo e pode estar retomando o movimento baixista. Acima de 119,5 projetaria de 147,82 a 193,65. Tem suportes em 90,07 e 75,9.</t>
  </si>
  <si>
    <t>ETHE11  está em tendência de baixa pela média de 200 dias, a parece ter completado movimento de repique de alta de curto prazo e pode estar retomando o movimento baixista. Acima de 53,1 projetaria de 69,18 a 95,21. Tem suportes em 33,37 e 25,32.</t>
  </si>
  <si>
    <t>HASH11  está em tendência de baixa pela média de 200 dias, a parece ter completado movimento de repique de alta de curto prazo e pode estar retomando o movimento baixista. Acima de 72,15 projetaria de 90,12 a 119,2. Tem suportes em 51,7 e 42,71.</t>
  </si>
  <si>
    <t>Investo Bdom</t>
  </si>
  <si>
    <t>BDOM11</t>
  </si>
  <si>
    <t>BDOM11  está em tendência de alta no longo prazo, teve correção no curto prazo e pode estar retomando sinal de altas. Abaixo de 141,66 projetaria de 134,08 a 126,5. Tem resistências em 145,26  e 160,41.</t>
  </si>
  <si>
    <t>CHIP11  está em tendência de alta pelas médias de 21 e 200 dias e vai mantendo sinal de força altista. Acima de 33,52 projetaria de 39,81 a 50. Tem suportes em 32,42 e 29,27. O padrão de volume favorece a alta. O IFR sobrecomprado alerta realizações se perder 32,42.</t>
  </si>
  <si>
    <t>Investo Gldx</t>
  </si>
  <si>
    <t>GLDX11</t>
  </si>
  <si>
    <t>GLDX11  está em tendência de alta no longo prazo, teve correção no curto prazo e pode estar retomando sinal de altas. Abaixo de 107,29 projetaria de 97,42 a 87,56. Tem resistências em 108,77  e 128,49.</t>
  </si>
  <si>
    <t>USDB11  está em tendência de baixa pelas médias de 21 e 200 dias, mas começa a dar sinais de repiques de alta. Abaixo de 95,1 projetaria de 91,73 a 88,36. Tem resistências em 96,48  e 103,21.</t>
  </si>
  <si>
    <t>Investo Ustk</t>
  </si>
  <si>
    <t>USTK11</t>
  </si>
  <si>
    <t>USTK11  está em tendência de alta pelas médias de 21 e 200 dias e vai mantendo sinal de força altista. Acima de 19,28 projetaria de 21,52 a 25,15. Tem suportes em 18,87 e 17,74. O padrão de volume favorece a alta. O IFR sobrecomprado alerta realizações se perder 18,87.</t>
  </si>
  <si>
    <t>WRLD11  está em tendência de alta pelas médias de 21 e 200 dias e vai mantendo sinal de força altista. Acima de 141,9 projetaria de 151,07 a 165,91. Tem suportes em 136 e 131,41. O IFR sobrecomprado alerta realizações se perder 136.</t>
  </si>
  <si>
    <t>UTLL11  está em tendência de baixa pelas médias de 21 e 200 dias, mas começa a dar sinais de repiques de alta. Abaixo de 135,62 projetaria de 125,23 a 114,84. Tem resistências em 138,09  e 158,86.</t>
  </si>
  <si>
    <t>BOVA11  está em tendência de alta no longo prazo, teve correção no curto prazo e pode estar retomando sinal de altas. Abaixo de 183,5 projetaria de 171,54 a 159,58. Tem resistências em 185,27  e 209,18.</t>
  </si>
  <si>
    <t>Ishares Eqwe</t>
  </si>
  <si>
    <t>EWBZ11</t>
  </si>
  <si>
    <t>EWBZ11  está em tendência de alta no longo prazo, teve correção no curto prazo e pode estar retomando sinal de altas. Abaixo de 137,55 projetaria de 131,79 a 126,03. Tem resistências em 138,82  e 150,33.</t>
  </si>
  <si>
    <t>BIAU39  está em tendência de alta no longo prazo, teve correção no curto prazo e pode estar retomando sinal de altas. Abaixo de 108,04 projetaria de 98,62 a 89,2. Tem resistências em 109,31  e 128,14.</t>
  </si>
  <si>
    <t>BACW39  está em tendência de alta pelas médias de 21 e 200 dias e vai mantendo sinal de força altista. Acima de 79,04 projetaria de 84,38 a 93,03. Tem suportes em 76,07 e 73,39. O IFR sobrecomprado alerta realizações se perder 76,07.</t>
  </si>
  <si>
    <t>iShares MSCI All Country Asia Ex Japan Index Fund</t>
  </si>
  <si>
    <t>BAAX39</t>
  </si>
  <si>
    <t>BAAX39  está em tendência de alta pelas médias de 21 e 200 dias e vai mantendo sinal de força altista. Acima de 57,3 projetaria de 62,64 a 71,29. Tem suportes em 56,65 e 53,97. O padrão de volume favorece a alta. O IFR sobrecomprado alerta realizações se perder 56,65.</t>
  </si>
  <si>
    <t>BEEM39  está em tendência de alta pelas médias de 21 e 200 dias e vai mantendo sinal de força altista. Acima de 55,63 projetaria de 60,44 a 68,23. Tem suportes em 54,54 e 52,13. O IFR sobrecomprado alerta realizações se perder 54,54.</t>
  </si>
  <si>
    <t>BEWY39  está em tendência de alta pelas médias de 21 e 200 dias e vai mantendo sinal de força altista. Acima de 112,07 projetaria de 139,08 a 182,79. Tem suportes em 108,88 e 95,37. O padrão de volume favorece a alta. O IFR sobrecomprado alerta realizações se perder 108,88.</t>
  </si>
  <si>
    <t>IVVB11  está em tendência de alta pelas médias de 21 e 200 dias e vai mantendo sinal de força altista. Acima de 423,77 projetaria de 454,37 a 503,89. Tem suportes em 404,5 e 389,19. O IFR sobrecomprado alerta realizações se perder 404,5.</t>
  </si>
  <si>
    <t>BSLV39  está em tendência de alta pelas médias de 21 e 200 dias e vai mantendo sinal de força altista. Acima de 190,5 projetaria de 242,93 a 327,78. Tem suportes em 113,61 e 87,39. O padrão de volume favorece a alta.</t>
  </si>
  <si>
    <t>SMAL11  está em tendência de alta no longo prazo, teve correção no curto prazo e pode estar retomando sinal de altas. Abaixo de 117,77 projetaria de 111,5 a 105,23. Tem resistências em 120,99  e 133,52.</t>
  </si>
  <si>
    <t>iShares US Energy ETF</t>
  </si>
  <si>
    <t>BIYE39</t>
  </si>
  <si>
    <t>BIYE39  apesar de estar em tendência de alta no longo prazo pela média de 200 dias, no curto prazo está em realização. Abaixo de 96,9 projetaria de 86,43 a 75,97. Tem resistências em 104,37  e 125,29.</t>
  </si>
  <si>
    <t>It Now Divd</t>
  </si>
  <si>
    <t>DIVD11</t>
  </si>
  <si>
    <t>DIVD11  está em tendência de alta no longo prazo, teve correção no curto prazo e pode estar retomando sinal de altas. Abaixo de 65,28 projetaria de 61,21 a 57,14. Tem resistências em 66,98  e 75,11.</t>
  </si>
  <si>
    <t>BOVV11  está em tendência de alta no longo prazo, teve correção no curto prazo e pode estar retomando sinal de altas. Abaixo de 192,6 projetaria de 179,98 a 167,37. Tem resistências em 194,46  e 219,68.</t>
  </si>
  <si>
    <t>DIVO11  está em tendência de alta no longo prazo, teve correção no curto prazo e pode estar retomando sinal de altas. Abaixo de 131,33 projetaria de 123,21 a 115,1. Tem resistências em 135,63  e 151,85.</t>
  </si>
  <si>
    <t>FIND11  está em tendência de alta no longo prazo, teve correção no curto prazo e pode estar retomando sinal de altas. Abaixo de 185,04 projetaria de 172,65 a 160,27. Tem resistências em 188,74  e 213,5.</t>
  </si>
  <si>
    <t>It Now Imat</t>
  </si>
  <si>
    <t>MATB11</t>
  </si>
  <si>
    <t>MATB11  está em tendência de alta pelas médias de 21 e 200 dias e vai mantendo sinal de força altista. Acima de 70,91 projetaria de 78,77 a 91,49. Tem suportes em 62,69 e 58,75. O padrão de volume favorece a alta.</t>
  </si>
  <si>
    <t>SPXR11  está em tendência de alta pelas médias de 21 e 200 dias e vai mantendo sinal de força altista. Acima de 70,3 projetaria de 76,93 a 87,67. Tem suportes em 69,25 e 65,93. O IFR sobrecomprado alerta realizações se perder 69,25.</t>
  </si>
  <si>
    <t>SPXI11  está em tendência de alta pelas médias de 21 e 200 dias e vai mantendo sinal de força altista. Acima de 51,56 projetaria de 55,33 a 61,45. Tem suportes em 49,21 e 47,32. O IFR sobrecomprado alerta realizações se perder 49,21.</t>
  </si>
  <si>
    <t>TECK11  apesar de estar em tendência de baixa no longo prazo pela média de 200 dias, no curto prazo está com sinal de recuperação favorecendo repiques de alta. Acima de 113,66 projetaria de 128,47 a 152,44. Tem suportes em 106,69 e 99,28. O IFR sobrecomprado alerta realizações se perder 106,69.</t>
  </si>
  <si>
    <t>HIGH11  está em tendência de baixa pelas médias de 21 e 200 dias, mas começa a dar sinais de repiques de alta. Abaixo de 93,5 projetaria de 87,01 a 80,53. Tem resistências em 96,33  e 109,29.</t>
  </si>
  <si>
    <t>QBTC11  está em tendência de baixa pela média de 200 dias, a parece ter completado movimento de repique de alta de curto prazo e pode estar retomando o movimento baixista. Acima de 31,86 projetaria de 39,29 a 51,32. Tem suportes em 24,23 e 20,51. O IFR sobrecomprado alerta realizações se perder 24,23.</t>
  </si>
  <si>
    <t>Rbinvestoetf</t>
  </si>
  <si>
    <t>QLBR11</t>
  </si>
  <si>
    <t>QLBR11  está em tendência de baixa pelas médias de 21 e 200 dias, mas começa a dar sinais de repiques de alta. Abaixo de 120,96 projetaria de 114,14 a 107,32. Tem resistências em 124,97  e 138,6.</t>
  </si>
  <si>
    <t>Trend Dolar</t>
  </si>
  <si>
    <t>DOLX11</t>
  </si>
  <si>
    <t>DOLX11  está em tendência de baixa pelas médias de 21 e 200 dias, mas começa a dar sinais de repiques de alta. Abaixo de 45,13 projetaria de 43,57 a 42,01. Tem resistências em 45,93  e 49,04.</t>
  </si>
  <si>
    <t>BOVX11  está em tendência de alta no longo prazo, teve correção no curto prazo e pode estar retomando sinal de altas. Abaixo de 19,15 projetaria de 17,87 a 16,6. Tem resistências em 19,34  e 21,88.</t>
  </si>
  <si>
    <t>NASD11  está em tendência de alta pelas médias de 21 e 200 dias e vai mantendo sinal de força altista. Acima de 19,61 projetaria de 21,38 a 24,25. Tem suportes em 19,3 e 18,41. O IFR sobrecomprado alerta realizações se perder 19,3.</t>
  </si>
  <si>
    <t>GOLD11  está em tendência de alta no longo prazo, teve correção no curto prazo e pode estar retomando sinal de altas. Abaixo de 23,89 projetaria de 21,74 a 19,6. Tem resistências em 24,22  e 28,5.</t>
  </si>
  <si>
    <t>GOLX11  apesar de estar em tendência de baixa no longo prazo pela média de 200 dias, no curto prazo está com sinal de recuperação favorecendo repiques de alta. Acima de 66 projetaria de 76,37 a 93,15. Tem suportes em 53,98 e 48,79.</t>
  </si>
  <si>
    <t>USAL11  está em tendência de alta pelas médias de 21 e 200 dias e vai mantendo sinal de força altista. Acima de 16,27 projetaria de 17,51 a 19,52. Tem suportes em 15,23 e 14,6. O padrão de volume favorece a alta. O IFR sobrecomprado alerta realizações se perder 15,23.</t>
  </si>
  <si>
    <t>GDXB39  está em tendência de alta no longo prazo, teve correção no curto prazo e pode estar retomando sinal de altas. Abaixo de 148,26 projetaria de 127,92 a 107,58. Tem resistências em 153,12  e 193,79.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</si>
</sst>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5"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
      <b/>
      <sz val="10"/>
      <color rgb="FF595959"/>
      <name val="Arial"/>
      <family val="2"/>
    </font>
    <font>
      <sz val="8"/>
      <color indexed="13"/>
      <name val="Arial"/>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1">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47">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0" fontId="5" fillId="0" borderId="0" xfId="0" applyNumberFormat="1" applyFont="1"/>
    <xf numFmtId="49" fontId="0" fillId="0" borderId="0" xfId="0" applyNumberFormat="1" applyProtection="1">
      <protection locked="0"/>
    </xf>
    <xf numFmtId="49" fontId="14" fillId="5" borderId="9" xfId="0" applyNumberFormat="1" applyFont="1" applyFill="1" applyBorder="1" applyAlignment="1" applyProtection="1">
      <alignment vertical="center" wrapText="1"/>
      <protection locked="0"/>
    </xf>
    <xf numFmtId="49" fontId="14" fillId="2" borderId="9" xfId="0" applyNumberFormat="1" applyFont="1" applyFill="1" applyBorder="1" applyAlignment="1" applyProtection="1">
      <alignment vertical="center" wrapText="1"/>
      <protection locked="0"/>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295" zoomScaleNormal="100" workbookViewId="0">
      <selection activeCell="C15" sqref="C15:Q302"/>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10.7109375" style="1" bestFit="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18"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28"/>
      <c r="D1" s="29"/>
      <c r="E1" s="29"/>
      <c r="F1" s="29"/>
      <c r="G1" s="29"/>
      <c r="H1" s="29"/>
      <c r="I1" s="29"/>
      <c r="J1" s="29"/>
      <c r="K1" s="29"/>
      <c r="L1" s="29"/>
      <c r="M1" s="29"/>
      <c r="N1" s="29"/>
      <c r="O1" s="30"/>
      <c r="P1" s="29"/>
      <c r="Q1" s="31"/>
      <c r="R1" s="27"/>
    </row>
    <row r="2" spans="2:259" ht="15" customHeight="1" x14ac:dyDescent="0.25">
      <c r="B2" s="3"/>
      <c r="C2" s="28"/>
      <c r="D2" s="29"/>
      <c r="E2" s="29"/>
      <c r="F2" s="29"/>
      <c r="G2" s="29"/>
      <c r="H2" s="29"/>
      <c r="I2" s="29"/>
      <c r="J2" s="29"/>
      <c r="K2" s="29"/>
      <c r="L2" s="29"/>
      <c r="M2" s="29"/>
      <c r="N2" s="29"/>
      <c r="O2" s="30"/>
      <c r="P2" s="29"/>
      <c r="Q2" s="31"/>
      <c r="R2" s="20"/>
    </row>
    <row r="3" spans="2:259" ht="15" customHeight="1" x14ac:dyDescent="0.25">
      <c r="B3" s="3"/>
      <c r="C3" s="28"/>
      <c r="D3" s="29"/>
      <c r="E3" s="29"/>
      <c r="F3" s="29"/>
      <c r="G3" s="29"/>
      <c r="H3" s="29"/>
      <c r="I3" s="29"/>
      <c r="J3" s="29"/>
      <c r="K3" s="29"/>
      <c r="L3" s="29"/>
      <c r="M3" s="29"/>
      <c r="N3" s="29"/>
      <c r="O3" s="30"/>
      <c r="P3" s="29"/>
      <c r="Q3" s="31"/>
      <c r="R3" s="20"/>
    </row>
    <row r="4" spans="2:259" ht="15" customHeight="1" x14ac:dyDescent="0.25">
      <c r="B4" s="3"/>
      <c r="C4" s="28"/>
      <c r="D4" s="29"/>
      <c r="E4" s="29"/>
      <c r="F4" s="29"/>
      <c r="G4" s="29"/>
      <c r="H4" s="29"/>
      <c r="I4" s="29"/>
      <c r="J4" s="29"/>
      <c r="K4" s="29"/>
      <c r="L4" s="29"/>
      <c r="M4" s="29"/>
      <c r="N4" s="29"/>
      <c r="O4" s="30"/>
      <c r="P4" s="29"/>
      <c r="Q4" s="31"/>
      <c r="R4" s="20"/>
    </row>
    <row r="5" spans="2:259" ht="15" customHeight="1" x14ac:dyDescent="0.25">
      <c r="B5" s="3"/>
      <c r="C5" s="28"/>
      <c r="D5" s="29"/>
      <c r="E5" s="29"/>
      <c r="F5" s="29"/>
      <c r="G5" s="29"/>
      <c r="H5" s="29"/>
      <c r="I5" s="29"/>
      <c r="J5" s="29"/>
      <c r="K5" s="29"/>
      <c r="L5" s="29"/>
      <c r="M5" s="29"/>
      <c r="N5" s="29"/>
      <c r="O5" s="30"/>
      <c r="P5" s="29"/>
      <c r="Q5" s="31"/>
      <c r="R5" s="20"/>
    </row>
    <row r="6" spans="2:259" ht="15" customHeight="1" x14ac:dyDescent="0.25">
      <c r="B6" s="3"/>
      <c r="C6" s="28"/>
      <c r="D6" s="29"/>
      <c r="E6" s="29"/>
      <c r="F6" s="29"/>
      <c r="G6" s="29"/>
      <c r="H6" s="29"/>
      <c r="I6" s="29"/>
      <c r="J6" s="29"/>
      <c r="K6" s="29"/>
      <c r="L6" s="29"/>
      <c r="M6" s="29"/>
      <c r="N6" s="29"/>
      <c r="O6" s="30"/>
      <c r="P6" s="29"/>
      <c r="Q6" s="31"/>
      <c r="R6" s="20"/>
      <c r="T6" s="37"/>
      <c r="V6" s="35" t="s">
        <v>11</v>
      </c>
      <c r="W6" s="35" t="s">
        <v>12</v>
      </c>
      <c r="X6" s="35"/>
      <c r="Y6" s="35" t="s">
        <v>0</v>
      </c>
      <c r="AA6" s="18"/>
    </row>
    <row r="7" spans="2:259" ht="15" customHeight="1" x14ac:dyDescent="0.25">
      <c r="B7" s="3"/>
      <c r="C7" s="28"/>
      <c r="D7" s="29"/>
      <c r="E7" s="29"/>
      <c r="F7" s="29"/>
      <c r="G7" s="29"/>
      <c r="H7" s="29"/>
      <c r="I7" s="29"/>
      <c r="J7" s="29"/>
      <c r="K7" s="29"/>
      <c r="L7" s="29"/>
      <c r="M7" s="29"/>
      <c r="N7" s="29"/>
      <c r="O7" s="30"/>
      <c r="P7" s="29"/>
      <c r="Q7" s="31"/>
      <c r="R7" s="20"/>
      <c r="U7" s="34"/>
      <c r="V7" s="35">
        <f>COUNTIF($P$15:$P$350,"ALTA")</f>
        <v>111</v>
      </c>
      <c r="W7" s="35">
        <f>COUNTIF($P$15:$P$350,"Baixa")</f>
        <v>174</v>
      </c>
      <c r="X7" s="35"/>
      <c r="Y7" s="35">
        <f>V7+W7</f>
        <v>285</v>
      </c>
    </row>
    <row r="8" spans="2:259" ht="15" customHeight="1" x14ac:dyDescent="0.25">
      <c r="B8" s="3"/>
      <c r="C8" s="28"/>
      <c r="D8" s="29"/>
      <c r="E8" s="29"/>
      <c r="F8" s="29"/>
      <c r="G8" s="29"/>
      <c r="H8" s="29"/>
      <c r="I8" s="29"/>
      <c r="J8" s="29"/>
      <c r="K8" s="29"/>
      <c r="L8" s="29"/>
      <c r="M8" s="29"/>
      <c r="N8" s="29"/>
      <c r="O8" s="30"/>
      <c r="P8" s="29"/>
      <c r="Q8" s="31"/>
      <c r="R8" s="20"/>
      <c r="V8" s="36">
        <f>V7/Y7</f>
        <v>0.38947368421052631</v>
      </c>
      <c r="W8" s="36">
        <f>W7/Y7</f>
        <v>0.61052631578947369</v>
      </c>
      <c r="X8" s="35"/>
      <c r="Y8" s="35"/>
    </row>
    <row r="9" spans="2:259" ht="15" customHeight="1" x14ac:dyDescent="0.25">
      <c r="B9" s="3"/>
      <c r="C9" s="28"/>
      <c r="D9" s="29"/>
      <c r="E9" s="29"/>
      <c r="F9" s="29"/>
      <c r="G9" s="29"/>
      <c r="H9" s="29"/>
      <c r="I9" s="29"/>
      <c r="J9" s="29"/>
      <c r="K9" s="29"/>
      <c r="L9" s="29"/>
      <c r="M9" s="29"/>
      <c r="N9" s="29"/>
      <c r="O9" s="30"/>
      <c r="P9" s="29"/>
      <c r="Q9" s="31"/>
      <c r="R9" s="20"/>
      <c r="V9" s="18"/>
      <c r="W9" s="18"/>
      <c r="X9" s="18"/>
      <c r="Y9" s="18"/>
    </row>
    <row r="10" spans="2:259" ht="15" customHeight="1" x14ac:dyDescent="0.25">
      <c r="B10" s="3"/>
      <c r="C10" s="28"/>
      <c r="D10" s="29"/>
      <c r="E10" s="29"/>
      <c r="F10" s="29"/>
      <c r="G10" s="29"/>
      <c r="H10" s="29"/>
      <c r="I10" s="29"/>
      <c r="J10" s="29"/>
      <c r="K10" s="29"/>
      <c r="L10" s="29"/>
      <c r="M10" s="29"/>
      <c r="N10" s="29"/>
      <c r="O10" s="30"/>
      <c r="P10" s="29"/>
      <c r="Q10" s="31"/>
      <c r="R10" s="20"/>
    </row>
    <row r="11" spans="2:259" ht="31.5" customHeight="1" x14ac:dyDescent="0.25">
      <c r="B11" s="3"/>
      <c r="C11" s="45" t="s">
        <v>2</v>
      </c>
      <c r="D11" s="45"/>
      <c r="E11" s="45"/>
      <c r="F11" s="45"/>
      <c r="G11" s="45"/>
      <c r="H11" s="45"/>
      <c r="I11" s="45"/>
      <c r="J11" s="45"/>
      <c r="K11" s="45"/>
      <c r="L11" s="45"/>
      <c r="M11" s="45"/>
      <c r="N11" s="45"/>
      <c r="O11" s="45"/>
      <c r="P11" s="45"/>
      <c r="Q11" s="46"/>
      <c r="R11" s="4"/>
    </row>
    <row r="12" spans="2:259" ht="136.5" customHeight="1" x14ac:dyDescent="0.25">
      <c r="B12" s="3"/>
      <c r="C12" s="43" t="s">
        <v>521</v>
      </c>
      <c r="D12" s="44"/>
      <c r="E12" s="44"/>
      <c r="F12" s="44"/>
      <c r="G12" s="44"/>
      <c r="H12" s="44"/>
      <c r="I12" s="44"/>
      <c r="J12" s="44"/>
      <c r="K12" s="44"/>
      <c r="L12" s="44"/>
      <c r="M12" s="44"/>
      <c r="N12" s="44"/>
      <c r="O12" s="44"/>
      <c r="P12" s="21"/>
      <c r="Q12" s="22" t="s">
        <v>4</v>
      </c>
      <c r="R12" s="20"/>
    </row>
    <row r="13" spans="2:259" ht="38.450000000000003" customHeight="1" x14ac:dyDescent="0.25">
      <c r="B13" s="3"/>
      <c r="C13" s="23"/>
      <c r="D13" s="32" t="s">
        <v>9</v>
      </c>
      <c r="E13" s="24"/>
      <c r="F13" s="24"/>
      <c r="G13" s="24"/>
      <c r="H13" s="24"/>
      <c r="I13" s="24"/>
      <c r="J13" s="24" t="s">
        <v>3</v>
      </c>
      <c r="K13" s="24"/>
      <c r="L13" s="24"/>
      <c r="M13" s="24"/>
      <c r="N13" s="24"/>
      <c r="O13" s="25"/>
      <c r="P13" s="24"/>
      <c r="Q13" s="26">
        <v>46149</v>
      </c>
      <c r="R13" s="20"/>
    </row>
    <row r="14" spans="2:259" ht="25.15" customHeight="1" x14ac:dyDescent="0.25">
      <c r="B14" s="3"/>
      <c r="C14" s="41" t="s">
        <v>0</v>
      </c>
      <c r="D14" s="41"/>
      <c r="E14" s="6" t="s">
        <v>438</v>
      </c>
      <c r="F14" s="41" t="s">
        <v>1</v>
      </c>
      <c r="G14" s="41"/>
      <c r="H14" s="41"/>
      <c r="I14" s="6"/>
      <c r="J14" s="42" t="s">
        <v>5</v>
      </c>
      <c r="K14" s="42"/>
      <c r="L14" s="42"/>
      <c r="M14" s="7"/>
      <c r="N14" s="7" t="s">
        <v>6</v>
      </c>
      <c r="O14" s="6" t="s">
        <v>7</v>
      </c>
      <c r="P14" s="5" t="s">
        <v>8</v>
      </c>
      <c r="Q14" s="8" t="s">
        <v>10</v>
      </c>
      <c r="R14" s="4"/>
    </row>
    <row r="15" spans="2:259" s="12" customFormat="1" ht="54" customHeight="1" x14ac:dyDescent="0.25">
      <c r="B15" s="3"/>
      <c r="C15" s="9" t="s">
        <v>13</v>
      </c>
      <c r="D15" s="16" t="s">
        <v>14</v>
      </c>
      <c r="E15" s="16">
        <v>10</v>
      </c>
      <c r="F15" s="15">
        <v>16.41</v>
      </c>
      <c r="G15" s="15">
        <v>15.39</v>
      </c>
      <c r="H15" s="15">
        <v>14.37</v>
      </c>
      <c r="I15" s="14"/>
      <c r="J15" s="15">
        <v>17.899999999999999</v>
      </c>
      <c r="K15" s="15">
        <v>19.93</v>
      </c>
      <c r="L15" s="15">
        <v>23.23</v>
      </c>
      <c r="M15" s="15"/>
      <c r="N15" s="15">
        <v>65.475260294999998</v>
      </c>
      <c r="O15" s="15">
        <v>22.238117750000001</v>
      </c>
      <c r="P15" s="16" t="s">
        <v>18</v>
      </c>
      <c r="Q15" s="39" t="s">
        <v>531</v>
      </c>
      <c r="R15" s="10"/>
      <c r="S15" s="11"/>
      <c r="T15" s="11"/>
      <c r="U15" s="11"/>
      <c r="V15" s="11" t="s">
        <v>457</v>
      </c>
      <c r="W15" s="11" t="s">
        <v>0</v>
      </c>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19" t="s">
        <v>16</v>
      </c>
      <c r="D16" s="17" t="s">
        <v>17</v>
      </c>
      <c r="E16" s="17">
        <v>6</v>
      </c>
      <c r="F16" s="14">
        <v>25.06</v>
      </c>
      <c r="G16" s="14">
        <v>23.45</v>
      </c>
      <c r="H16" s="14">
        <v>21.85</v>
      </c>
      <c r="I16" s="14"/>
      <c r="J16" s="14">
        <v>25.41</v>
      </c>
      <c r="K16" s="14">
        <v>28.61</v>
      </c>
      <c r="L16" s="14">
        <v>33.799999999999997</v>
      </c>
      <c r="M16" s="14"/>
      <c r="N16" s="14">
        <v>45.904122946000001</v>
      </c>
      <c r="O16" s="33">
        <v>17.581161699999999</v>
      </c>
      <c r="P16" s="17" t="s">
        <v>15</v>
      </c>
      <c r="Q16" s="40" t="s">
        <v>532</v>
      </c>
      <c r="R16" s="10"/>
      <c r="S16" s="11"/>
      <c r="T16" s="11"/>
      <c r="U16" s="11"/>
      <c r="V16" s="38">
        <f>SUM(E15:E350)/W16</f>
        <v>5.3680555555555554</v>
      </c>
      <c r="W16" s="11">
        <f>COUNT(E15:E350)</f>
        <v>288</v>
      </c>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19</v>
      </c>
      <c r="D17" s="16" t="s">
        <v>20</v>
      </c>
      <c r="E17" s="16">
        <v>10</v>
      </c>
      <c r="F17" s="15">
        <v>247.5</v>
      </c>
      <c r="G17" s="15">
        <v>203.77</v>
      </c>
      <c r="H17" s="15">
        <v>160.04</v>
      </c>
      <c r="I17" s="14"/>
      <c r="J17" s="15">
        <v>264.52999999999997</v>
      </c>
      <c r="K17" s="15">
        <v>351.98</v>
      </c>
      <c r="L17" s="15">
        <v>493.49</v>
      </c>
      <c r="M17" s="15"/>
      <c r="N17" s="15">
        <v>84.696153660999997</v>
      </c>
      <c r="O17" s="15">
        <v>20.683303672999998</v>
      </c>
      <c r="P17" s="16" t="s">
        <v>18</v>
      </c>
      <c r="Q17" s="39" t="s">
        <v>533</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19" t="s">
        <v>21</v>
      </c>
      <c r="D18" s="17" t="s">
        <v>22</v>
      </c>
      <c r="E18" s="17">
        <v>6</v>
      </c>
      <c r="F18" s="14">
        <v>24.03</v>
      </c>
      <c r="G18" s="14">
        <v>20.14</v>
      </c>
      <c r="H18" s="14">
        <v>16.25</v>
      </c>
      <c r="I18" s="14"/>
      <c r="J18" s="14">
        <v>34.36</v>
      </c>
      <c r="K18" s="14">
        <v>42.13</v>
      </c>
      <c r="L18" s="14">
        <v>54.71</v>
      </c>
      <c r="M18" s="14"/>
      <c r="N18" s="14">
        <v>61.917379766000003</v>
      </c>
      <c r="O18" s="33">
        <v>6.7619583865000008</v>
      </c>
      <c r="P18" s="17" t="s">
        <v>18</v>
      </c>
      <c r="Q18" s="40" t="s">
        <v>534</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432</v>
      </c>
      <c r="D19" s="16" t="s">
        <v>433</v>
      </c>
      <c r="E19" s="16">
        <v>2</v>
      </c>
      <c r="F19" s="15">
        <v>6.26</v>
      </c>
      <c r="G19" s="15">
        <v>5.62</v>
      </c>
      <c r="H19" s="15">
        <v>4.99</v>
      </c>
      <c r="I19" s="14"/>
      <c r="J19" s="15">
        <v>6.38</v>
      </c>
      <c r="K19" s="15">
        <v>7.64</v>
      </c>
      <c r="L19" s="15">
        <v>9.6999999999999993</v>
      </c>
      <c r="M19" s="15"/>
      <c r="N19" s="15">
        <v>34.643568045000002</v>
      </c>
      <c r="O19" s="15">
        <v>3.3151967</v>
      </c>
      <c r="P19" s="16" t="s">
        <v>15</v>
      </c>
      <c r="Q19" s="39" t="s">
        <v>535</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19" t="s">
        <v>23</v>
      </c>
      <c r="D20" s="17" t="s">
        <v>24</v>
      </c>
      <c r="E20" s="17">
        <v>6</v>
      </c>
      <c r="F20" s="14">
        <v>30.49</v>
      </c>
      <c r="G20" s="14">
        <v>28.39</v>
      </c>
      <c r="H20" s="14">
        <v>26.3</v>
      </c>
      <c r="I20" s="14"/>
      <c r="J20" s="14">
        <v>31.32</v>
      </c>
      <c r="K20" s="14">
        <v>35.5</v>
      </c>
      <c r="L20" s="14">
        <v>42.28</v>
      </c>
      <c r="M20" s="14"/>
      <c r="N20" s="14">
        <v>49.950377289000002</v>
      </c>
      <c r="O20" s="33">
        <v>176.40027189999998</v>
      </c>
      <c r="P20" s="17" t="s">
        <v>15</v>
      </c>
      <c r="Q20" s="40" t="s">
        <v>536</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25</v>
      </c>
      <c r="D21" s="16" t="s">
        <v>26</v>
      </c>
      <c r="E21" s="16">
        <v>9</v>
      </c>
      <c r="F21" s="15">
        <v>12.05</v>
      </c>
      <c r="G21" s="15">
        <v>10.43</v>
      </c>
      <c r="H21" s="15">
        <v>8.81</v>
      </c>
      <c r="I21" s="14"/>
      <c r="J21" s="15">
        <v>16.22</v>
      </c>
      <c r="K21" s="15">
        <v>19.45</v>
      </c>
      <c r="L21" s="15">
        <v>24.68</v>
      </c>
      <c r="M21" s="15"/>
      <c r="N21" s="15">
        <v>59.584528951000003</v>
      </c>
      <c r="O21" s="15">
        <v>22.3983776</v>
      </c>
      <c r="P21" s="16" t="s">
        <v>18</v>
      </c>
      <c r="Q21" s="39" t="s">
        <v>537</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19" t="s">
        <v>27</v>
      </c>
      <c r="D22" s="17" t="s">
        <v>28</v>
      </c>
      <c r="E22" s="17">
        <v>10</v>
      </c>
      <c r="F22" s="14">
        <v>161.13</v>
      </c>
      <c r="G22" s="14">
        <v>147.28</v>
      </c>
      <c r="H22" s="14">
        <v>133.43</v>
      </c>
      <c r="I22" s="14"/>
      <c r="J22" s="14">
        <v>164</v>
      </c>
      <c r="K22" s="14">
        <v>191.69</v>
      </c>
      <c r="L22" s="14">
        <v>236.51</v>
      </c>
      <c r="M22" s="14"/>
      <c r="N22" s="14">
        <v>90.842389284999996</v>
      </c>
      <c r="O22" s="33">
        <v>28.969212431999999</v>
      </c>
      <c r="P22" s="17" t="s">
        <v>18</v>
      </c>
      <c r="Q22" s="40" t="s">
        <v>538</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29</v>
      </c>
      <c r="D23" s="16" t="s">
        <v>30</v>
      </c>
      <c r="E23" s="16">
        <v>6</v>
      </c>
      <c r="F23" s="15">
        <v>34.520000000000003</v>
      </c>
      <c r="G23" s="15">
        <v>32.72</v>
      </c>
      <c r="H23" s="15">
        <v>30.92</v>
      </c>
      <c r="I23" s="14"/>
      <c r="J23" s="15">
        <v>35.450000000000003</v>
      </c>
      <c r="K23" s="15">
        <v>39.04</v>
      </c>
      <c r="L23" s="15">
        <v>44.87</v>
      </c>
      <c r="M23" s="15"/>
      <c r="N23" s="15">
        <v>51.283926100999999</v>
      </c>
      <c r="O23" s="15">
        <v>29.76524435</v>
      </c>
      <c r="P23" s="16" t="s">
        <v>15</v>
      </c>
      <c r="Q23" s="39" t="s">
        <v>539</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19" t="s">
        <v>31</v>
      </c>
      <c r="D24" s="17" t="s">
        <v>32</v>
      </c>
      <c r="E24" s="17">
        <v>9</v>
      </c>
      <c r="F24" s="14">
        <v>66.75</v>
      </c>
      <c r="G24" s="14">
        <v>61.34</v>
      </c>
      <c r="H24" s="14">
        <v>55.93</v>
      </c>
      <c r="I24" s="14"/>
      <c r="J24" s="14">
        <v>68.599999999999994</v>
      </c>
      <c r="K24" s="14">
        <v>79.41</v>
      </c>
      <c r="L24" s="14">
        <v>96.91</v>
      </c>
      <c r="M24" s="14"/>
      <c r="N24" s="14">
        <v>79.394205016000001</v>
      </c>
      <c r="O24" s="33">
        <v>45.786637831</v>
      </c>
      <c r="P24" s="17" t="s">
        <v>18</v>
      </c>
      <c r="Q24" s="40" t="s">
        <v>540</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33</v>
      </c>
      <c r="D25" s="16" t="s">
        <v>34</v>
      </c>
      <c r="E25" s="16">
        <v>10</v>
      </c>
      <c r="F25" s="15">
        <v>16.579999999999998</v>
      </c>
      <c r="G25" s="15">
        <v>15.44</v>
      </c>
      <c r="H25" s="15">
        <v>14.3</v>
      </c>
      <c r="I25" s="14"/>
      <c r="J25" s="15">
        <v>17.02</v>
      </c>
      <c r="K25" s="15">
        <v>19.29</v>
      </c>
      <c r="L25" s="15">
        <v>22.97</v>
      </c>
      <c r="M25" s="15"/>
      <c r="N25" s="15">
        <v>77.288744635</v>
      </c>
      <c r="O25" s="15">
        <v>466.65324184999997</v>
      </c>
      <c r="P25" s="16" t="s">
        <v>18</v>
      </c>
      <c r="Q25" s="39" t="s">
        <v>541</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19" t="s">
        <v>37</v>
      </c>
      <c r="D26" s="17" t="s">
        <v>38</v>
      </c>
      <c r="E26" s="17">
        <v>2</v>
      </c>
      <c r="F26" s="14">
        <v>5.52</v>
      </c>
      <c r="G26" s="14">
        <v>4.5</v>
      </c>
      <c r="H26" s="14">
        <v>3.48</v>
      </c>
      <c r="I26" s="14"/>
      <c r="J26" s="14">
        <v>5.82</v>
      </c>
      <c r="K26" s="14">
        <v>7.85</v>
      </c>
      <c r="L26" s="14">
        <v>11.14</v>
      </c>
      <c r="M26" s="14"/>
      <c r="N26" s="14">
        <v>36.758147121</v>
      </c>
      <c r="O26" s="33">
        <v>26.182989300000003</v>
      </c>
      <c r="P26" s="17" t="s">
        <v>15</v>
      </c>
      <c r="Q26" s="40" t="s">
        <v>542</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39</v>
      </c>
      <c r="D27" s="16" t="s">
        <v>40</v>
      </c>
      <c r="E27" s="16">
        <v>6</v>
      </c>
      <c r="F27" s="15">
        <v>4.1100000000000003</v>
      </c>
      <c r="G27" s="15">
        <v>3.45</v>
      </c>
      <c r="H27" s="15">
        <v>2.8</v>
      </c>
      <c r="I27" s="14"/>
      <c r="J27" s="15">
        <v>4.28</v>
      </c>
      <c r="K27" s="15">
        <v>5.58</v>
      </c>
      <c r="L27" s="15">
        <v>7.7</v>
      </c>
      <c r="M27" s="15"/>
      <c r="N27" s="15">
        <v>52.265484147000002</v>
      </c>
      <c r="O27" s="15">
        <v>27.516557100000004</v>
      </c>
      <c r="P27" s="16" t="s">
        <v>15</v>
      </c>
      <c r="Q27" s="39" t="s">
        <v>543</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19" t="s">
        <v>41</v>
      </c>
      <c r="D28" s="17" t="s">
        <v>42</v>
      </c>
      <c r="E28" s="17">
        <v>9</v>
      </c>
      <c r="F28" s="14">
        <v>69.069999999999993</v>
      </c>
      <c r="G28" s="14">
        <v>65.34</v>
      </c>
      <c r="H28" s="14">
        <v>61.61</v>
      </c>
      <c r="I28" s="14"/>
      <c r="J28" s="14">
        <v>75.48</v>
      </c>
      <c r="K28" s="14">
        <v>82.93</v>
      </c>
      <c r="L28" s="14">
        <v>94.99</v>
      </c>
      <c r="M28" s="14"/>
      <c r="N28" s="14">
        <v>70.845999539000005</v>
      </c>
      <c r="O28" s="33">
        <v>20.520347324999999</v>
      </c>
      <c r="P28" s="17" t="s">
        <v>18</v>
      </c>
      <c r="Q28" s="40" t="s">
        <v>544</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43</v>
      </c>
      <c r="D29" s="16" t="s">
        <v>44</v>
      </c>
      <c r="E29" s="16">
        <v>3</v>
      </c>
      <c r="F29" s="15">
        <v>4.4800000000000004</v>
      </c>
      <c r="G29" s="15">
        <v>3.76</v>
      </c>
      <c r="H29" s="15">
        <v>3.04</v>
      </c>
      <c r="I29" s="14"/>
      <c r="J29" s="15">
        <v>4.76</v>
      </c>
      <c r="K29" s="15">
        <v>6.19</v>
      </c>
      <c r="L29" s="15">
        <v>8.51</v>
      </c>
      <c r="M29" s="15"/>
      <c r="N29" s="15">
        <v>25.145104794000002</v>
      </c>
      <c r="O29" s="15">
        <v>6.2579843500000001</v>
      </c>
      <c r="P29" s="16" t="s">
        <v>15</v>
      </c>
      <c r="Q29" s="39" t="s">
        <v>545</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19" t="s">
        <v>458</v>
      </c>
      <c r="D30" s="17" t="s">
        <v>459</v>
      </c>
      <c r="E30" s="17">
        <v>8</v>
      </c>
      <c r="F30" s="14">
        <v>134.13999999999999</v>
      </c>
      <c r="G30" s="14">
        <v>123.93</v>
      </c>
      <c r="H30" s="14">
        <v>113.72</v>
      </c>
      <c r="I30" s="14"/>
      <c r="J30" s="14">
        <v>144.4</v>
      </c>
      <c r="K30" s="14">
        <v>164.81</v>
      </c>
      <c r="L30" s="14">
        <v>197.85</v>
      </c>
      <c r="M30" s="14"/>
      <c r="N30" s="14">
        <v>62.973383124999998</v>
      </c>
      <c r="O30" s="33">
        <v>2.0959968149999999</v>
      </c>
      <c r="P30" s="17" t="s">
        <v>18</v>
      </c>
      <c r="Q30" s="40" t="s">
        <v>546</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45</v>
      </c>
      <c r="D31" s="16" t="s">
        <v>46</v>
      </c>
      <c r="E31" s="16">
        <v>5</v>
      </c>
      <c r="F31" s="15">
        <v>9.2200000000000006</v>
      </c>
      <c r="G31" s="15">
        <v>8.19</v>
      </c>
      <c r="H31" s="15">
        <v>7.16</v>
      </c>
      <c r="I31" s="14"/>
      <c r="J31" s="15">
        <v>9.48</v>
      </c>
      <c r="K31" s="15">
        <v>11.53</v>
      </c>
      <c r="L31" s="15">
        <v>14.85</v>
      </c>
      <c r="M31" s="15"/>
      <c r="N31" s="15">
        <v>53.456751279999999</v>
      </c>
      <c r="O31" s="15">
        <v>133.53202395</v>
      </c>
      <c r="P31" s="16" t="s">
        <v>15</v>
      </c>
      <c r="Q31" s="39" t="s">
        <v>547</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19" t="s">
        <v>47</v>
      </c>
      <c r="D32" s="17" t="s">
        <v>48</v>
      </c>
      <c r="E32" s="17">
        <v>5</v>
      </c>
      <c r="F32" s="14">
        <v>137.96</v>
      </c>
      <c r="G32" s="14">
        <v>108.49</v>
      </c>
      <c r="H32" s="14">
        <v>79.03</v>
      </c>
      <c r="I32" s="14"/>
      <c r="J32" s="14">
        <v>147.30000000000001</v>
      </c>
      <c r="K32" s="14">
        <v>206.22</v>
      </c>
      <c r="L32" s="14">
        <v>301.57</v>
      </c>
      <c r="M32" s="14"/>
      <c r="N32" s="14">
        <v>49.108097805</v>
      </c>
      <c r="O32" s="33">
        <v>121.88675402</v>
      </c>
      <c r="P32" s="17" t="s">
        <v>15</v>
      </c>
      <c r="Q32" s="40" t="s">
        <v>548</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49</v>
      </c>
      <c r="D33" s="16" t="s">
        <v>50</v>
      </c>
      <c r="E33" s="16">
        <v>9</v>
      </c>
      <c r="F33" s="15">
        <v>13.94</v>
      </c>
      <c r="G33" s="15">
        <v>12.76</v>
      </c>
      <c r="H33" s="15">
        <v>11.59</v>
      </c>
      <c r="I33" s="14"/>
      <c r="J33" s="15">
        <v>14.66</v>
      </c>
      <c r="K33" s="15">
        <v>17</v>
      </c>
      <c r="L33" s="15">
        <v>20.8</v>
      </c>
      <c r="M33" s="15"/>
      <c r="N33" s="15">
        <v>60.104823191999998</v>
      </c>
      <c r="O33" s="15">
        <v>58.728734549999999</v>
      </c>
      <c r="P33" s="16" t="s">
        <v>18</v>
      </c>
      <c r="Q33" s="39" t="s">
        <v>549</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19" t="s">
        <v>51</v>
      </c>
      <c r="D34" s="17" t="s">
        <v>52</v>
      </c>
      <c r="E34" s="17">
        <v>3</v>
      </c>
      <c r="F34" s="14">
        <v>61.8</v>
      </c>
      <c r="G34" s="14">
        <v>56.04</v>
      </c>
      <c r="H34" s="14">
        <v>50.29</v>
      </c>
      <c r="I34" s="14"/>
      <c r="J34" s="14">
        <v>62.82</v>
      </c>
      <c r="K34" s="14">
        <v>74.319999999999993</v>
      </c>
      <c r="L34" s="14">
        <v>92.93</v>
      </c>
      <c r="M34" s="14"/>
      <c r="N34" s="14">
        <v>45.958785558000002</v>
      </c>
      <c r="O34" s="33">
        <v>700.19669794999993</v>
      </c>
      <c r="P34" s="17" t="s">
        <v>15</v>
      </c>
      <c r="Q34" s="40" t="s">
        <v>550</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51</v>
      </c>
      <c r="D35" s="16" t="s">
        <v>53</v>
      </c>
      <c r="E35" s="16">
        <v>5</v>
      </c>
      <c r="F35" s="15">
        <v>67.989999999999995</v>
      </c>
      <c r="G35" s="15">
        <v>60.99</v>
      </c>
      <c r="H35" s="15">
        <v>53.99</v>
      </c>
      <c r="I35" s="14"/>
      <c r="J35" s="15">
        <v>68.89</v>
      </c>
      <c r="K35" s="15">
        <v>82.88</v>
      </c>
      <c r="L35" s="15">
        <v>105.53</v>
      </c>
      <c r="M35" s="15"/>
      <c r="N35" s="15">
        <v>48.741800851000001</v>
      </c>
      <c r="O35" s="15">
        <v>136.51549045000002</v>
      </c>
      <c r="P35" s="16" t="s">
        <v>15</v>
      </c>
      <c r="Q35" s="39" t="s">
        <v>551</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19" t="s">
        <v>51</v>
      </c>
      <c r="D36" s="17" t="s">
        <v>54</v>
      </c>
      <c r="E36" s="17">
        <v>2</v>
      </c>
      <c r="F36" s="14">
        <v>58.95</v>
      </c>
      <c r="G36" s="14">
        <v>53.36</v>
      </c>
      <c r="H36" s="14">
        <v>47.78</v>
      </c>
      <c r="I36" s="14"/>
      <c r="J36" s="14">
        <v>60</v>
      </c>
      <c r="K36" s="14">
        <v>71.16</v>
      </c>
      <c r="L36" s="14">
        <v>89.23</v>
      </c>
      <c r="M36" s="14"/>
      <c r="N36" s="14">
        <v>46.468480528999997</v>
      </c>
      <c r="O36" s="33">
        <v>205.58317319999998</v>
      </c>
      <c r="P36" s="17" t="s">
        <v>15</v>
      </c>
      <c r="Q36" s="40" t="s">
        <v>552</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487</v>
      </c>
      <c r="D37" s="16" t="s">
        <v>488</v>
      </c>
      <c r="E37" s="16">
        <v>6</v>
      </c>
      <c r="F37" s="15">
        <v>37.659999999999997</v>
      </c>
      <c r="G37" s="15">
        <v>-363.88</v>
      </c>
      <c r="H37" s="15">
        <v>-765.42</v>
      </c>
      <c r="I37" s="14"/>
      <c r="J37" s="15">
        <v>1316.24</v>
      </c>
      <c r="K37" s="15">
        <v>2119.3200000000002</v>
      </c>
      <c r="L37" s="15">
        <v>3418.81</v>
      </c>
      <c r="M37" s="15"/>
      <c r="N37" s="15">
        <v>75.002524222000005</v>
      </c>
      <c r="O37" s="15">
        <v>1.4982999775000001</v>
      </c>
      <c r="P37" s="16" t="s">
        <v>18</v>
      </c>
      <c r="Q37" s="39" t="s">
        <v>553</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19" t="s">
        <v>55</v>
      </c>
      <c r="D38" s="17" t="s">
        <v>56</v>
      </c>
      <c r="E38" s="17">
        <v>4</v>
      </c>
      <c r="F38" s="14">
        <v>22.33</v>
      </c>
      <c r="G38" s="14">
        <v>19.7</v>
      </c>
      <c r="H38" s="14">
        <v>17.079999999999998</v>
      </c>
      <c r="I38" s="14"/>
      <c r="J38" s="14">
        <v>28.86</v>
      </c>
      <c r="K38" s="14">
        <v>34.1</v>
      </c>
      <c r="L38" s="14">
        <v>42.58</v>
      </c>
      <c r="M38" s="14"/>
      <c r="N38" s="14">
        <v>49.880981499000001</v>
      </c>
      <c r="O38" s="33">
        <v>91.861529149999996</v>
      </c>
      <c r="P38" s="17" t="s">
        <v>18</v>
      </c>
      <c r="Q38" s="40" t="s">
        <v>554</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57</v>
      </c>
      <c r="D39" s="16" t="s">
        <v>58</v>
      </c>
      <c r="E39" s="16">
        <v>5</v>
      </c>
      <c r="F39" s="15">
        <v>18.13</v>
      </c>
      <c r="G39" s="15">
        <v>15.95</v>
      </c>
      <c r="H39" s="15">
        <v>13.78</v>
      </c>
      <c r="I39" s="14"/>
      <c r="J39" s="15">
        <v>18.59</v>
      </c>
      <c r="K39" s="15">
        <v>22.93</v>
      </c>
      <c r="L39" s="15">
        <v>29.97</v>
      </c>
      <c r="M39" s="15"/>
      <c r="N39" s="15">
        <v>46.500182766000002</v>
      </c>
      <c r="O39" s="15">
        <v>685.49936600000001</v>
      </c>
      <c r="P39" s="16" t="s">
        <v>15</v>
      </c>
      <c r="Q39" s="39" t="s">
        <v>555</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19" t="s">
        <v>59</v>
      </c>
      <c r="D40" s="17" t="s">
        <v>60</v>
      </c>
      <c r="E40" s="17">
        <v>4</v>
      </c>
      <c r="F40" s="14">
        <v>5.34</v>
      </c>
      <c r="G40" s="14">
        <v>4.93</v>
      </c>
      <c r="H40" s="14">
        <v>4.53</v>
      </c>
      <c r="I40" s="14"/>
      <c r="J40" s="14">
        <v>5.63</v>
      </c>
      <c r="K40" s="14">
        <v>6.43</v>
      </c>
      <c r="L40" s="14">
        <v>7.73</v>
      </c>
      <c r="M40" s="14"/>
      <c r="N40" s="14">
        <v>53.515214602</v>
      </c>
      <c r="O40" s="33">
        <v>6.9306623499999995</v>
      </c>
      <c r="P40" s="17" t="s">
        <v>15</v>
      </c>
      <c r="Q40" s="40" t="s">
        <v>556</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61</v>
      </c>
      <c r="D41" s="16" t="s">
        <v>62</v>
      </c>
      <c r="E41" s="16">
        <v>6</v>
      </c>
      <c r="F41" s="15">
        <v>15.44</v>
      </c>
      <c r="G41" s="15">
        <v>14.23</v>
      </c>
      <c r="H41" s="15">
        <v>13.02</v>
      </c>
      <c r="I41" s="14"/>
      <c r="J41" s="15">
        <v>15.73</v>
      </c>
      <c r="K41" s="15">
        <v>18.14</v>
      </c>
      <c r="L41" s="15">
        <v>22.04</v>
      </c>
      <c r="M41" s="15"/>
      <c r="N41" s="15">
        <v>35.966054608</v>
      </c>
      <c r="O41" s="15">
        <v>33.45644145</v>
      </c>
      <c r="P41" s="16" t="s">
        <v>15</v>
      </c>
      <c r="Q41" s="39" t="s">
        <v>557</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19" t="s">
        <v>63</v>
      </c>
      <c r="D42" s="17" t="s">
        <v>64</v>
      </c>
      <c r="E42" s="17">
        <v>5</v>
      </c>
      <c r="F42" s="14">
        <v>34.4</v>
      </c>
      <c r="G42" s="14">
        <v>33</v>
      </c>
      <c r="H42" s="14">
        <v>31.61</v>
      </c>
      <c r="I42" s="14"/>
      <c r="J42" s="14">
        <v>35</v>
      </c>
      <c r="K42" s="14">
        <v>37.78</v>
      </c>
      <c r="L42" s="14">
        <v>42.29</v>
      </c>
      <c r="M42" s="14"/>
      <c r="N42" s="14">
        <v>56.292179273999999</v>
      </c>
      <c r="O42" s="33">
        <v>202.87294394999998</v>
      </c>
      <c r="P42" s="17" t="s">
        <v>15</v>
      </c>
      <c r="Q42" s="40" t="s">
        <v>558</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9" t="s">
        <v>65</v>
      </c>
      <c r="D43" s="16" t="s">
        <v>66</v>
      </c>
      <c r="E43" s="16">
        <v>7</v>
      </c>
      <c r="F43" s="15">
        <v>26.75</v>
      </c>
      <c r="G43" s="15">
        <v>24.39</v>
      </c>
      <c r="H43" s="15">
        <v>22.04</v>
      </c>
      <c r="I43" s="14"/>
      <c r="J43" s="15">
        <v>27.36</v>
      </c>
      <c r="K43" s="15">
        <v>32.06</v>
      </c>
      <c r="L43" s="15">
        <v>39.68</v>
      </c>
      <c r="M43" s="15"/>
      <c r="N43" s="15">
        <v>56.561073331999999</v>
      </c>
      <c r="O43" s="15">
        <v>15.950245500000001</v>
      </c>
      <c r="P43" s="16" t="s">
        <v>15</v>
      </c>
      <c r="Q43" s="39" t="s">
        <v>559</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19" t="s">
        <v>67</v>
      </c>
      <c r="D44" s="17" t="s">
        <v>68</v>
      </c>
      <c r="E44" s="17">
        <v>3</v>
      </c>
      <c r="F44" s="14">
        <v>114.44</v>
      </c>
      <c r="G44" s="14">
        <v>107.42</v>
      </c>
      <c r="H44" s="14">
        <v>100.4</v>
      </c>
      <c r="I44" s="14"/>
      <c r="J44" s="14">
        <v>116.02</v>
      </c>
      <c r="K44" s="14">
        <v>130.05000000000001</v>
      </c>
      <c r="L44" s="14">
        <v>152.76</v>
      </c>
      <c r="M44" s="14"/>
      <c r="N44" s="14">
        <v>33.491615817000003</v>
      </c>
      <c r="O44" s="33">
        <v>7.1823401039999997</v>
      </c>
      <c r="P44" s="17" t="s">
        <v>15</v>
      </c>
      <c r="Q44" s="40" t="s">
        <v>560</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9" t="s">
        <v>69</v>
      </c>
      <c r="D45" s="16" t="s">
        <v>70</v>
      </c>
      <c r="E45" s="16">
        <v>6</v>
      </c>
      <c r="F45" s="15">
        <v>10.45</v>
      </c>
      <c r="G45" s="15">
        <v>9.4600000000000009</v>
      </c>
      <c r="H45" s="15">
        <v>8.48</v>
      </c>
      <c r="I45" s="14"/>
      <c r="J45" s="15">
        <v>10.82</v>
      </c>
      <c r="K45" s="15">
        <v>12.78</v>
      </c>
      <c r="L45" s="15">
        <v>15.97</v>
      </c>
      <c r="M45" s="15"/>
      <c r="N45" s="15">
        <v>50.007328252000001</v>
      </c>
      <c r="O45" s="15">
        <v>2.8527391</v>
      </c>
      <c r="P45" s="16" t="s">
        <v>15</v>
      </c>
      <c r="Q45" s="39" t="s">
        <v>561</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19" t="s">
        <v>71</v>
      </c>
      <c r="D46" s="17" t="s">
        <v>72</v>
      </c>
      <c r="E46" s="17">
        <v>2</v>
      </c>
      <c r="F46" s="14">
        <v>6.97</v>
      </c>
      <c r="G46" s="14">
        <v>6.22</v>
      </c>
      <c r="H46" s="14">
        <v>5.48</v>
      </c>
      <c r="I46" s="14"/>
      <c r="J46" s="14">
        <v>7.12</v>
      </c>
      <c r="K46" s="14">
        <v>8.6</v>
      </c>
      <c r="L46" s="14">
        <v>11.01</v>
      </c>
      <c r="M46" s="14"/>
      <c r="N46" s="14">
        <v>47.623439281000003</v>
      </c>
      <c r="O46" s="33">
        <v>6.1203706000000002</v>
      </c>
      <c r="P46" s="17" t="s">
        <v>15</v>
      </c>
      <c r="Q46" s="40" t="s">
        <v>562</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9" t="s">
        <v>73</v>
      </c>
      <c r="D47" s="16" t="s">
        <v>74</v>
      </c>
      <c r="E47" s="16">
        <v>3</v>
      </c>
      <c r="F47" s="15">
        <v>18.600000000000001</v>
      </c>
      <c r="G47" s="15">
        <v>17.34</v>
      </c>
      <c r="H47" s="15">
        <v>16.079999999999998</v>
      </c>
      <c r="I47" s="14"/>
      <c r="J47" s="15">
        <v>19.190000000000001</v>
      </c>
      <c r="K47" s="15">
        <v>21.7</v>
      </c>
      <c r="L47" s="15">
        <v>25.77</v>
      </c>
      <c r="M47" s="15"/>
      <c r="N47" s="15">
        <v>43.056272741000001</v>
      </c>
      <c r="O47" s="15">
        <v>4.3373473999999996</v>
      </c>
      <c r="P47" s="16" t="s">
        <v>15</v>
      </c>
      <c r="Q47" s="39" t="s">
        <v>563</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19" t="s">
        <v>75</v>
      </c>
      <c r="D48" s="17" t="s">
        <v>76</v>
      </c>
      <c r="E48" s="17">
        <v>5</v>
      </c>
      <c r="F48" s="14">
        <v>16.55</v>
      </c>
      <c r="G48" s="14">
        <v>15.46</v>
      </c>
      <c r="H48" s="14">
        <v>14.38</v>
      </c>
      <c r="I48" s="14"/>
      <c r="J48" s="14">
        <v>16.940000000000001</v>
      </c>
      <c r="K48" s="14">
        <v>19.100000000000001</v>
      </c>
      <c r="L48" s="14">
        <v>22.59</v>
      </c>
      <c r="M48" s="14"/>
      <c r="N48" s="14">
        <v>40.784716070999998</v>
      </c>
      <c r="O48" s="33">
        <v>119.2045756</v>
      </c>
      <c r="P48" s="17" t="s">
        <v>15</v>
      </c>
      <c r="Q48" s="40" t="s">
        <v>564</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9" t="s">
        <v>75</v>
      </c>
      <c r="D49" s="16" t="s">
        <v>77</v>
      </c>
      <c r="E49" s="16">
        <v>5</v>
      </c>
      <c r="F49" s="15">
        <v>19.13</v>
      </c>
      <c r="G49" s="15">
        <v>17.89</v>
      </c>
      <c r="H49" s="15">
        <v>16.649999999999999</v>
      </c>
      <c r="I49" s="14"/>
      <c r="J49" s="15">
        <v>19.64</v>
      </c>
      <c r="K49" s="15">
        <v>22.11</v>
      </c>
      <c r="L49" s="15">
        <v>26.11</v>
      </c>
      <c r="M49" s="15"/>
      <c r="N49" s="15">
        <v>41.379186199999999</v>
      </c>
      <c r="O49" s="15">
        <v>632.08036485000002</v>
      </c>
      <c r="P49" s="16" t="s">
        <v>15</v>
      </c>
      <c r="Q49" s="39" t="s">
        <v>565</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19" t="s">
        <v>78</v>
      </c>
      <c r="D50" s="17" t="s">
        <v>79</v>
      </c>
      <c r="E50" s="17">
        <v>5</v>
      </c>
      <c r="F50" s="14">
        <v>22.81</v>
      </c>
      <c r="G50" s="14">
        <v>21.02</v>
      </c>
      <c r="H50" s="14">
        <v>19.239999999999998</v>
      </c>
      <c r="I50" s="14"/>
      <c r="J50" s="14">
        <v>23.23</v>
      </c>
      <c r="K50" s="14">
        <v>26.79</v>
      </c>
      <c r="L50" s="14">
        <v>32.56</v>
      </c>
      <c r="M50" s="14"/>
      <c r="N50" s="14">
        <v>39.478762658000001</v>
      </c>
      <c r="O50" s="33">
        <v>54.976355150000003</v>
      </c>
      <c r="P50" s="17" t="s">
        <v>15</v>
      </c>
      <c r="Q50" s="40" t="s">
        <v>566</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9" t="s">
        <v>522</v>
      </c>
      <c r="D51" s="16" t="s">
        <v>523</v>
      </c>
      <c r="E51" s="16">
        <v>7</v>
      </c>
      <c r="F51" s="15">
        <v>15.46</v>
      </c>
      <c r="G51" s="15">
        <v>13.55</v>
      </c>
      <c r="H51" s="15">
        <v>11.64</v>
      </c>
      <c r="I51" s="14"/>
      <c r="J51" s="15">
        <v>16.57</v>
      </c>
      <c r="K51" s="15">
        <v>20.38</v>
      </c>
      <c r="L51" s="15">
        <v>26.56</v>
      </c>
      <c r="M51" s="15"/>
      <c r="N51" s="15">
        <v>60.961214898000001</v>
      </c>
      <c r="O51" s="15">
        <v>71.369147500000011</v>
      </c>
      <c r="P51" s="16" t="s">
        <v>18</v>
      </c>
      <c r="Q51" s="39" t="s">
        <v>567</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19" t="s">
        <v>80</v>
      </c>
      <c r="D52" s="17" t="s">
        <v>81</v>
      </c>
      <c r="E52" s="17">
        <v>2</v>
      </c>
      <c r="F52" s="14">
        <v>22.07</v>
      </c>
      <c r="G52" s="14">
        <v>19.93</v>
      </c>
      <c r="H52" s="14">
        <v>17.79</v>
      </c>
      <c r="I52" s="14"/>
      <c r="J52" s="14">
        <v>22.6</v>
      </c>
      <c r="K52" s="14">
        <v>26.87</v>
      </c>
      <c r="L52" s="14">
        <v>33.78</v>
      </c>
      <c r="M52" s="14"/>
      <c r="N52" s="14">
        <v>34.042424822999998</v>
      </c>
      <c r="O52" s="33">
        <v>508.75205109999996</v>
      </c>
      <c r="P52" s="17" t="s">
        <v>15</v>
      </c>
      <c r="Q52" s="40" t="s">
        <v>568</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9" t="s">
        <v>82</v>
      </c>
      <c r="D53" s="16" t="s">
        <v>83</v>
      </c>
      <c r="E53" s="16">
        <v>0</v>
      </c>
      <c r="F53" s="15">
        <v>18.989999999999998</v>
      </c>
      <c r="G53" s="15">
        <v>17.7</v>
      </c>
      <c r="H53" s="15">
        <v>16.41</v>
      </c>
      <c r="I53" s="14"/>
      <c r="J53" s="15">
        <v>19.420000000000002</v>
      </c>
      <c r="K53" s="15">
        <v>21.99</v>
      </c>
      <c r="L53" s="15">
        <v>26.15</v>
      </c>
      <c r="M53" s="15"/>
      <c r="N53" s="15">
        <v>40.396037049</v>
      </c>
      <c r="O53" s="15">
        <v>5.2058438499999999</v>
      </c>
      <c r="P53" s="16" t="s">
        <v>15</v>
      </c>
      <c r="Q53" s="39" t="s">
        <v>569</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19" t="s">
        <v>84</v>
      </c>
      <c r="D54" s="17" t="s">
        <v>85</v>
      </c>
      <c r="E54" s="17">
        <v>9</v>
      </c>
      <c r="F54" s="14">
        <v>8.9499999999999993</v>
      </c>
      <c r="G54" s="14">
        <v>7.01</v>
      </c>
      <c r="H54" s="14">
        <v>5.08</v>
      </c>
      <c r="I54" s="14"/>
      <c r="J54" s="14">
        <v>13.78</v>
      </c>
      <c r="K54" s="14">
        <v>17.64</v>
      </c>
      <c r="L54" s="14">
        <v>23.9</v>
      </c>
      <c r="M54" s="14"/>
      <c r="N54" s="14">
        <v>56.984037892000003</v>
      </c>
      <c r="O54" s="33">
        <v>54.982253999999998</v>
      </c>
      <c r="P54" s="17" t="s">
        <v>18</v>
      </c>
      <c r="Q54" s="40" t="s">
        <v>570</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9" t="s">
        <v>86</v>
      </c>
      <c r="D55" s="16" t="s">
        <v>87</v>
      </c>
      <c r="E55" s="16">
        <v>3</v>
      </c>
      <c r="F55" s="15">
        <v>18.010000000000002</v>
      </c>
      <c r="G55" s="15">
        <v>15.72</v>
      </c>
      <c r="H55" s="15">
        <v>13.43</v>
      </c>
      <c r="I55" s="14"/>
      <c r="J55" s="15">
        <v>18.61</v>
      </c>
      <c r="K55" s="15">
        <v>23.18</v>
      </c>
      <c r="L55" s="15">
        <v>30.59</v>
      </c>
      <c r="M55" s="15"/>
      <c r="N55" s="15">
        <v>30.341075579999998</v>
      </c>
      <c r="O55" s="15">
        <v>259.68118164999998</v>
      </c>
      <c r="P55" s="16" t="s">
        <v>15</v>
      </c>
      <c r="Q55" s="39" t="s">
        <v>571</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19" t="s">
        <v>509</v>
      </c>
      <c r="D56" s="17" t="s">
        <v>510</v>
      </c>
      <c r="E56" s="17">
        <v>2</v>
      </c>
      <c r="F56" s="14">
        <v>2.88</v>
      </c>
      <c r="G56" s="14">
        <v>2.62</v>
      </c>
      <c r="H56" s="14">
        <v>2.36</v>
      </c>
      <c r="I56" s="14"/>
      <c r="J56" s="14">
        <v>2.94</v>
      </c>
      <c r="K56" s="14">
        <v>3.45</v>
      </c>
      <c r="L56" s="14">
        <v>4.29</v>
      </c>
      <c r="M56" s="14"/>
      <c r="N56" s="14">
        <v>35.547960938999999</v>
      </c>
      <c r="O56" s="33">
        <v>1.0505430499999999</v>
      </c>
      <c r="P56" s="17" t="s">
        <v>15</v>
      </c>
      <c r="Q56" s="40" t="s">
        <v>572</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9" t="s">
        <v>88</v>
      </c>
      <c r="D57" s="16" t="s">
        <v>89</v>
      </c>
      <c r="E57" s="16">
        <v>7</v>
      </c>
      <c r="F57" s="15">
        <v>29.42</v>
      </c>
      <c r="G57" s="15">
        <v>26.64</v>
      </c>
      <c r="H57" s="15">
        <v>23.87</v>
      </c>
      <c r="I57" s="14"/>
      <c r="J57" s="15">
        <v>30.75</v>
      </c>
      <c r="K57" s="15">
        <v>36.29</v>
      </c>
      <c r="L57" s="15">
        <v>45.26</v>
      </c>
      <c r="M57" s="15"/>
      <c r="N57" s="15">
        <v>62.589762980000003</v>
      </c>
      <c r="O57" s="15">
        <v>6.1224130210000007</v>
      </c>
      <c r="P57" s="16" t="s">
        <v>18</v>
      </c>
      <c r="Q57" s="39" t="s">
        <v>573</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19" t="s">
        <v>90</v>
      </c>
      <c r="D58" s="17" t="s">
        <v>91</v>
      </c>
      <c r="E58" s="17">
        <v>5</v>
      </c>
      <c r="F58" s="14">
        <v>58.18</v>
      </c>
      <c r="G58" s="14">
        <v>53.95</v>
      </c>
      <c r="H58" s="14">
        <v>49.72</v>
      </c>
      <c r="I58" s="14"/>
      <c r="J58" s="14">
        <v>59.57</v>
      </c>
      <c r="K58" s="14">
        <v>68.02</v>
      </c>
      <c r="L58" s="14">
        <v>81.7</v>
      </c>
      <c r="M58" s="14"/>
      <c r="N58" s="14">
        <v>43.207934487000003</v>
      </c>
      <c r="O58" s="33">
        <v>456.33311664999997</v>
      </c>
      <c r="P58" s="17" t="s">
        <v>15</v>
      </c>
      <c r="Q58" s="40" t="s">
        <v>574</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92</v>
      </c>
      <c r="D59" s="16" t="s">
        <v>93</v>
      </c>
      <c r="E59" s="16">
        <v>5</v>
      </c>
      <c r="F59" s="15">
        <v>17.41</v>
      </c>
      <c r="G59" s="15">
        <v>16.11</v>
      </c>
      <c r="H59" s="15">
        <v>14.81</v>
      </c>
      <c r="I59" s="14"/>
      <c r="J59" s="15">
        <v>17.72</v>
      </c>
      <c r="K59" s="15">
        <v>20.309999999999999</v>
      </c>
      <c r="L59" s="15">
        <v>24.5</v>
      </c>
      <c r="M59" s="15"/>
      <c r="N59" s="15">
        <v>39.735440660000002</v>
      </c>
      <c r="O59" s="15">
        <v>79.595700050000005</v>
      </c>
      <c r="P59" s="16" t="s">
        <v>15</v>
      </c>
      <c r="Q59" s="39" t="s">
        <v>575</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19" t="s">
        <v>94</v>
      </c>
      <c r="D60" s="17" t="s">
        <v>95</v>
      </c>
      <c r="E60" s="17">
        <v>6</v>
      </c>
      <c r="F60" s="14">
        <v>6.38</v>
      </c>
      <c r="G60" s="14">
        <v>5.75</v>
      </c>
      <c r="H60" s="14">
        <v>5.12</v>
      </c>
      <c r="I60" s="14"/>
      <c r="J60" s="14">
        <v>6.65</v>
      </c>
      <c r="K60" s="14">
        <v>7.9</v>
      </c>
      <c r="L60" s="14">
        <v>9.94</v>
      </c>
      <c r="M60" s="14"/>
      <c r="N60" s="14">
        <v>50.788762771000002</v>
      </c>
      <c r="O60" s="33">
        <v>7.7410717</v>
      </c>
      <c r="P60" s="17" t="s">
        <v>15</v>
      </c>
      <c r="Q60" s="40" t="s">
        <v>576</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96</v>
      </c>
      <c r="D61" s="16" t="s">
        <v>97</v>
      </c>
      <c r="E61" s="16">
        <v>0</v>
      </c>
      <c r="F61" s="15">
        <v>2.37</v>
      </c>
      <c r="G61" s="15">
        <v>2.02</v>
      </c>
      <c r="H61" s="15">
        <v>1.67</v>
      </c>
      <c r="I61" s="14"/>
      <c r="J61" s="15">
        <v>2.5</v>
      </c>
      <c r="K61" s="15">
        <v>3.19</v>
      </c>
      <c r="L61" s="15">
        <v>4.32</v>
      </c>
      <c r="M61" s="15"/>
      <c r="N61" s="15">
        <v>26.988364135000001</v>
      </c>
      <c r="O61" s="15">
        <v>15.8835876</v>
      </c>
      <c r="P61" s="16" t="s">
        <v>15</v>
      </c>
      <c r="Q61" s="39" t="s">
        <v>577</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19" t="s">
        <v>98</v>
      </c>
      <c r="D62" s="17" t="s">
        <v>99</v>
      </c>
      <c r="E62" s="17">
        <v>10</v>
      </c>
      <c r="F62" s="14">
        <v>10.62</v>
      </c>
      <c r="G62" s="14">
        <v>9.4499999999999993</v>
      </c>
      <c r="H62" s="14">
        <v>8.2899999999999991</v>
      </c>
      <c r="I62" s="14"/>
      <c r="J62" s="14">
        <v>10.66</v>
      </c>
      <c r="K62" s="14">
        <v>12.98</v>
      </c>
      <c r="L62" s="14">
        <v>16.739999999999998</v>
      </c>
      <c r="M62" s="14"/>
      <c r="N62" s="14">
        <v>63.489211419999997</v>
      </c>
      <c r="O62" s="33">
        <v>28.514522199999998</v>
      </c>
      <c r="P62" s="17" t="s">
        <v>18</v>
      </c>
      <c r="Q62" s="40" t="s">
        <v>578</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100</v>
      </c>
      <c r="D63" s="16" t="s">
        <v>101</v>
      </c>
      <c r="E63" s="16">
        <v>3</v>
      </c>
      <c r="F63" s="15">
        <v>11.86</v>
      </c>
      <c r="G63" s="15">
        <v>10.5</v>
      </c>
      <c r="H63" s="15">
        <v>9.14</v>
      </c>
      <c r="I63" s="14"/>
      <c r="J63" s="15">
        <v>13.03</v>
      </c>
      <c r="K63" s="15">
        <v>15.74</v>
      </c>
      <c r="L63" s="15">
        <v>20.13</v>
      </c>
      <c r="M63" s="15"/>
      <c r="N63" s="15">
        <v>56.204416058</v>
      </c>
      <c r="O63" s="15">
        <v>114.11001285</v>
      </c>
      <c r="P63" s="16" t="s">
        <v>15</v>
      </c>
      <c r="Q63" s="39" t="s">
        <v>579</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19" t="s">
        <v>102</v>
      </c>
      <c r="D64" s="17" t="s">
        <v>445</v>
      </c>
      <c r="E64" s="17">
        <v>5</v>
      </c>
      <c r="F64" s="14">
        <v>16.489999999999998</v>
      </c>
      <c r="G64" s="14">
        <v>14.62</v>
      </c>
      <c r="H64" s="14">
        <v>12.76</v>
      </c>
      <c r="I64" s="14"/>
      <c r="J64" s="14">
        <v>16.96</v>
      </c>
      <c r="K64" s="14">
        <v>20.68</v>
      </c>
      <c r="L64" s="14">
        <v>26.71</v>
      </c>
      <c r="M64" s="14"/>
      <c r="N64" s="14">
        <v>47.540279484999999</v>
      </c>
      <c r="O64" s="33">
        <v>3.9788967500000001</v>
      </c>
      <c r="P64" s="17" t="s">
        <v>15</v>
      </c>
      <c r="Q64" s="40" t="s">
        <v>580</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102</v>
      </c>
      <c r="D65" s="16" t="s">
        <v>103</v>
      </c>
      <c r="E65" s="16">
        <v>3</v>
      </c>
      <c r="F65" s="15">
        <v>11.92</v>
      </c>
      <c r="G65" s="15">
        <v>10.87</v>
      </c>
      <c r="H65" s="15">
        <v>9.82</v>
      </c>
      <c r="I65" s="14"/>
      <c r="J65" s="15">
        <v>12.23</v>
      </c>
      <c r="K65" s="15">
        <v>14.32</v>
      </c>
      <c r="L65" s="15">
        <v>17.71</v>
      </c>
      <c r="M65" s="15"/>
      <c r="N65" s="15">
        <v>26.490680016999999</v>
      </c>
      <c r="O65" s="15">
        <v>251.4707046</v>
      </c>
      <c r="P65" s="16" t="s">
        <v>15</v>
      </c>
      <c r="Q65" s="39" t="s">
        <v>581</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19" t="s">
        <v>582</v>
      </c>
      <c r="D66" s="17" t="s">
        <v>583</v>
      </c>
      <c r="E66" s="17">
        <v>9</v>
      </c>
      <c r="F66" s="14">
        <v>64.099999999999994</v>
      </c>
      <c r="G66" s="14">
        <v>60.96</v>
      </c>
      <c r="H66" s="14">
        <v>57.83</v>
      </c>
      <c r="I66" s="14"/>
      <c r="J66" s="14">
        <v>70.3</v>
      </c>
      <c r="K66" s="14">
        <v>76.56</v>
      </c>
      <c r="L66" s="14">
        <v>86.69</v>
      </c>
      <c r="M66" s="14"/>
      <c r="N66" s="14">
        <v>55.580833177000002</v>
      </c>
      <c r="O66" s="33">
        <v>3.1182862814999996</v>
      </c>
      <c r="P66" s="17" t="s">
        <v>18</v>
      </c>
      <c r="Q66" s="40" t="s">
        <v>584</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104</v>
      </c>
      <c r="D67" s="16" t="s">
        <v>105</v>
      </c>
      <c r="E67" s="16">
        <v>2</v>
      </c>
      <c r="F67" s="15">
        <v>2.79</v>
      </c>
      <c r="G67" s="15">
        <v>2.15</v>
      </c>
      <c r="H67" s="15">
        <v>1.52</v>
      </c>
      <c r="I67" s="14"/>
      <c r="J67" s="15">
        <v>2.89</v>
      </c>
      <c r="K67" s="15">
        <v>4.1500000000000004</v>
      </c>
      <c r="L67" s="15">
        <v>6.2</v>
      </c>
      <c r="M67" s="15"/>
      <c r="N67" s="15">
        <v>37.424155855999999</v>
      </c>
      <c r="O67" s="15">
        <v>98.051689499999995</v>
      </c>
      <c r="P67" s="16" t="s">
        <v>15</v>
      </c>
      <c r="Q67" s="39" t="s">
        <v>585</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19" t="s">
        <v>106</v>
      </c>
      <c r="D68" s="17" t="s">
        <v>107</v>
      </c>
      <c r="E68" s="17">
        <v>6</v>
      </c>
      <c r="F68" s="14">
        <v>38.07</v>
      </c>
      <c r="G68" s="14">
        <v>29.58</v>
      </c>
      <c r="H68" s="14">
        <v>21.09</v>
      </c>
      <c r="I68" s="14"/>
      <c r="J68" s="14">
        <v>56.5</v>
      </c>
      <c r="K68" s="14">
        <v>73.47</v>
      </c>
      <c r="L68" s="14">
        <v>100.94</v>
      </c>
      <c r="M68" s="14"/>
      <c r="N68" s="14">
        <v>51.436939479000003</v>
      </c>
      <c r="O68" s="33">
        <v>6.7936388075000007</v>
      </c>
      <c r="P68" s="17" t="s">
        <v>18</v>
      </c>
      <c r="Q68" s="40" t="s">
        <v>586</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108</v>
      </c>
      <c r="D69" s="16" t="s">
        <v>109</v>
      </c>
      <c r="E69" s="16">
        <v>5</v>
      </c>
      <c r="F69" s="15">
        <v>54.73</v>
      </c>
      <c r="G69" s="15">
        <v>48.83</v>
      </c>
      <c r="H69" s="15">
        <v>42.93</v>
      </c>
      <c r="I69" s="14"/>
      <c r="J69" s="15">
        <v>55.58</v>
      </c>
      <c r="K69" s="15">
        <v>67.37</v>
      </c>
      <c r="L69" s="15">
        <v>86.46</v>
      </c>
      <c r="M69" s="15"/>
      <c r="N69" s="15">
        <v>44.830662754000002</v>
      </c>
      <c r="O69" s="15">
        <v>243.5317574</v>
      </c>
      <c r="P69" s="16" t="s">
        <v>15</v>
      </c>
      <c r="Q69" s="39" t="s">
        <v>587</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19" t="s">
        <v>110</v>
      </c>
      <c r="D70" s="17" t="s">
        <v>111</v>
      </c>
      <c r="E70" s="17">
        <v>3</v>
      </c>
      <c r="F70" s="14">
        <v>15.47</v>
      </c>
      <c r="G70" s="14">
        <v>13.91</v>
      </c>
      <c r="H70" s="14">
        <v>12.35</v>
      </c>
      <c r="I70" s="14"/>
      <c r="J70" s="14">
        <v>16.05</v>
      </c>
      <c r="K70" s="14">
        <v>19.16</v>
      </c>
      <c r="L70" s="14">
        <v>24.19</v>
      </c>
      <c r="M70" s="14"/>
      <c r="N70" s="14">
        <v>42.492987092</v>
      </c>
      <c r="O70" s="33">
        <v>454.70486894999999</v>
      </c>
      <c r="P70" s="17" t="s">
        <v>15</v>
      </c>
      <c r="Q70" s="40" t="s">
        <v>588</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589</v>
      </c>
      <c r="D71" s="16" t="s">
        <v>590</v>
      </c>
      <c r="E71" s="16">
        <v>9</v>
      </c>
      <c r="F71" s="15">
        <v>868.8</v>
      </c>
      <c r="G71" s="15">
        <v>717.63</v>
      </c>
      <c r="H71" s="15">
        <v>566.46</v>
      </c>
      <c r="I71" s="14"/>
      <c r="J71" s="15">
        <v>950</v>
      </c>
      <c r="K71" s="15">
        <v>1252.33</v>
      </c>
      <c r="L71" s="15">
        <v>1741.54</v>
      </c>
      <c r="M71" s="15"/>
      <c r="N71" s="15">
        <v>65.845311409000004</v>
      </c>
      <c r="O71" s="15">
        <v>1.0617562095000002</v>
      </c>
      <c r="P71" s="16" t="s">
        <v>18</v>
      </c>
      <c r="Q71" s="39" t="s">
        <v>591</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19" t="s">
        <v>112</v>
      </c>
      <c r="D72" s="17" t="s">
        <v>113</v>
      </c>
      <c r="E72" s="17">
        <v>6</v>
      </c>
      <c r="F72" s="14">
        <v>5.26</v>
      </c>
      <c r="G72" s="14">
        <v>4.6399999999999997</v>
      </c>
      <c r="H72" s="14">
        <v>4.03</v>
      </c>
      <c r="I72" s="14"/>
      <c r="J72" s="14">
        <v>6.9</v>
      </c>
      <c r="K72" s="14">
        <v>8.1199999999999992</v>
      </c>
      <c r="L72" s="14">
        <v>10.1</v>
      </c>
      <c r="M72" s="14"/>
      <c r="N72" s="14">
        <v>54.826444764999998</v>
      </c>
      <c r="O72" s="33">
        <v>150.2039096</v>
      </c>
      <c r="P72" s="17" t="s">
        <v>18</v>
      </c>
      <c r="Q72" s="40" t="s">
        <v>592</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114</v>
      </c>
      <c r="D73" s="16" t="s">
        <v>115</v>
      </c>
      <c r="E73" s="16">
        <v>9</v>
      </c>
      <c r="F73" s="15">
        <v>48.83</v>
      </c>
      <c r="G73" s="15">
        <v>45.48</v>
      </c>
      <c r="H73" s="15">
        <v>42.13</v>
      </c>
      <c r="I73" s="14"/>
      <c r="J73" s="15">
        <v>52.99</v>
      </c>
      <c r="K73" s="15">
        <v>59.68</v>
      </c>
      <c r="L73" s="15">
        <v>70.5</v>
      </c>
      <c r="M73" s="15"/>
      <c r="N73" s="15">
        <v>56.196311956999999</v>
      </c>
      <c r="O73" s="15">
        <v>130.24457045</v>
      </c>
      <c r="P73" s="16" t="s">
        <v>18</v>
      </c>
      <c r="Q73" s="39" t="s">
        <v>593</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19" t="s">
        <v>461</v>
      </c>
      <c r="D74" s="17" t="s">
        <v>462</v>
      </c>
      <c r="E74" s="17">
        <v>6</v>
      </c>
      <c r="F74" s="14">
        <v>5.41</v>
      </c>
      <c r="G74" s="14">
        <v>4.79</v>
      </c>
      <c r="H74" s="14">
        <v>4.18</v>
      </c>
      <c r="I74" s="14"/>
      <c r="J74" s="14">
        <v>5.54</v>
      </c>
      <c r="K74" s="14">
        <v>6.76</v>
      </c>
      <c r="L74" s="14">
        <v>8.74</v>
      </c>
      <c r="M74" s="14"/>
      <c r="N74" s="14">
        <v>48.003792025000003</v>
      </c>
      <c r="O74" s="33">
        <v>3.1980379999999999</v>
      </c>
      <c r="P74" s="17" t="s">
        <v>15</v>
      </c>
      <c r="Q74" s="40" t="s">
        <v>594</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116</v>
      </c>
      <c r="D75" s="16" t="s">
        <v>117</v>
      </c>
      <c r="E75" s="16">
        <v>6</v>
      </c>
      <c r="F75" s="15">
        <v>4.67</v>
      </c>
      <c r="G75" s="15">
        <v>4.09</v>
      </c>
      <c r="H75" s="15">
        <v>3.52</v>
      </c>
      <c r="I75" s="14"/>
      <c r="J75" s="15">
        <v>6.37</v>
      </c>
      <c r="K75" s="15">
        <v>7.51</v>
      </c>
      <c r="L75" s="15">
        <v>9.3699999999999992</v>
      </c>
      <c r="M75" s="15"/>
      <c r="N75" s="15">
        <v>53.806473752000002</v>
      </c>
      <c r="O75" s="15">
        <v>35.196737249999998</v>
      </c>
      <c r="P75" s="16" t="s">
        <v>18</v>
      </c>
      <c r="Q75" s="39" t="s">
        <v>595</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19" t="s">
        <v>489</v>
      </c>
      <c r="D76" s="17" t="s">
        <v>490</v>
      </c>
      <c r="E76" s="17">
        <v>6</v>
      </c>
      <c r="F76" s="14">
        <v>17.760000000000002</v>
      </c>
      <c r="G76" s="14">
        <v>16.809999999999999</v>
      </c>
      <c r="H76" s="14">
        <v>15.86</v>
      </c>
      <c r="I76" s="14"/>
      <c r="J76" s="14">
        <v>18.260000000000002</v>
      </c>
      <c r="K76" s="14">
        <v>20.149999999999999</v>
      </c>
      <c r="L76" s="14">
        <v>23.22</v>
      </c>
      <c r="M76" s="14"/>
      <c r="N76" s="14">
        <v>45.185087070999998</v>
      </c>
      <c r="O76" s="33">
        <v>2.2338440999999998</v>
      </c>
      <c r="P76" s="17" t="s">
        <v>15</v>
      </c>
      <c r="Q76" s="40" t="s">
        <v>596</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118</v>
      </c>
      <c r="D77" s="16" t="s">
        <v>119</v>
      </c>
      <c r="E77" s="16">
        <v>3</v>
      </c>
      <c r="F77" s="15">
        <v>30.58</v>
      </c>
      <c r="G77" s="15">
        <v>26.62</v>
      </c>
      <c r="H77" s="15">
        <v>22.66</v>
      </c>
      <c r="I77" s="14"/>
      <c r="J77" s="15">
        <v>31.63</v>
      </c>
      <c r="K77" s="15">
        <v>39.54</v>
      </c>
      <c r="L77" s="15">
        <v>52.35</v>
      </c>
      <c r="M77" s="15"/>
      <c r="N77" s="15">
        <v>45.612776877999998</v>
      </c>
      <c r="O77" s="15">
        <v>147.7232502</v>
      </c>
      <c r="P77" s="16" t="s">
        <v>15</v>
      </c>
      <c r="Q77" s="39" t="s">
        <v>597</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19" t="s">
        <v>120</v>
      </c>
      <c r="D78" s="17" t="s">
        <v>121</v>
      </c>
      <c r="E78" s="17">
        <v>10</v>
      </c>
      <c r="F78" s="14">
        <v>2.44</v>
      </c>
      <c r="G78" s="14">
        <v>2.14</v>
      </c>
      <c r="H78" s="14">
        <v>1.84</v>
      </c>
      <c r="I78" s="14"/>
      <c r="J78" s="14">
        <v>2.79</v>
      </c>
      <c r="K78" s="14">
        <v>3.38</v>
      </c>
      <c r="L78" s="14">
        <v>4.34</v>
      </c>
      <c r="M78" s="14"/>
      <c r="N78" s="14">
        <v>79.281648434999994</v>
      </c>
      <c r="O78" s="33">
        <v>38.782793149999996</v>
      </c>
      <c r="P78" s="17" t="s">
        <v>18</v>
      </c>
      <c r="Q78" s="40" t="s">
        <v>598</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122</v>
      </c>
      <c r="D79" s="16" t="s">
        <v>123</v>
      </c>
      <c r="E79" s="16">
        <v>3</v>
      </c>
      <c r="F79" s="15">
        <v>23.01</v>
      </c>
      <c r="G79" s="15">
        <v>19.899999999999999</v>
      </c>
      <c r="H79" s="15">
        <v>16.79</v>
      </c>
      <c r="I79" s="14"/>
      <c r="J79" s="15">
        <v>23.97</v>
      </c>
      <c r="K79" s="15">
        <v>30.18</v>
      </c>
      <c r="L79" s="15">
        <v>40.229999999999997</v>
      </c>
      <c r="M79" s="15"/>
      <c r="N79" s="15">
        <v>30.529442476</v>
      </c>
      <c r="O79" s="15">
        <v>185.03619020000002</v>
      </c>
      <c r="P79" s="16" t="s">
        <v>15</v>
      </c>
      <c r="Q79" s="39" t="s">
        <v>599</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19" t="s">
        <v>122</v>
      </c>
      <c r="D80" s="17" t="s">
        <v>124</v>
      </c>
      <c r="E80" s="17">
        <v>2</v>
      </c>
      <c r="F80" s="14">
        <v>20.59</v>
      </c>
      <c r="G80" s="14">
        <v>17.239999999999998</v>
      </c>
      <c r="H80" s="14">
        <v>13.9</v>
      </c>
      <c r="I80" s="14"/>
      <c r="J80" s="14">
        <v>21.62</v>
      </c>
      <c r="K80" s="14">
        <v>28.3</v>
      </c>
      <c r="L80" s="14">
        <v>39.119999999999997</v>
      </c>
      <c r="M80" s="14"/>
      <c r="N80" s="14">
        <v>34.077010975999997</v>
      </c>
      <c r="O80" s="33">
        <v>19.563349500000001</v>
      </c>
      <c r="P80" s="17" t="s">
        <v>15</v>
      </c>
      <c r="Q80" s="40" t="s">
        <v>600</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125</v>
      </c>
      <c r="D81" s="16" t="s">
        <v>126</v>
      </c>
      <c r="E81" s="16">
        <v>9</v>
      </c>
      <c r="F81" s="15">
        <v>3.24</v>
      </c>
      <c r="G81" s="15">
        <v>2.4900000000000002</v>
      </c>
      <c r="H81" s="15">
        <v>1.75</v>
      </c>
      <c r="I81" s="14"/>
      <c r="J81" s="15">
        <v>4.7699999999999996</v>
      </c>
      <c r="K81" s="15">
        <v>6.25</v>
      </c>
      <c r="L81" s="15">
        <v>8.66</v>
      </c>
      <c r="M81" s="15"/>
      <c r="N81" s="15">
        <v>56.774507010000001</v>
      </c>
      <c r="O81" s="15">
        <v>4.6807885499999999</v>
      </c>
      <c r="P81" s="16" t="s">
        <v>18</v>
      </c>
      <c r="Q81" s="39" t="s">
        <v>601</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19" t="s">
        <v>602</v>
      </c>
      <c r="D82" s="17" t="s">
        <v>603</v>
      </c>
      <c r="E82" s="17">
        <v>4</v>
      </c>
      <c r="F82" s="14">
        <v>69.400000000000006</v>
      </c>
      <c r="G82" s="14">
        <v>61.06</v>
      </c>
      <c r="H82" s="14">
        <v>52.72</v>
      </c>
      <c r="I82" s="14"/>
      <c r="J82" s="14">
        <v>77.91</v>
      </c>
      <c r="K82" s="14">
        <v>94.58</v>
      </c>
      <c r="L82" s="14">
        <v>121.57</v>
      </c>
      <c r="M82" s="14"/>
      <c r="N82" s="14">
        <v>64.083416607000004</v>
      </c>
      <c r="O82" s="33">
        <v>1.4553550110000002</v>
      </c>
      <c r="P82" s="17" t="s">
        <v>18</v>
      </c>
      <c r="Q82" s="40" t="s">
        <v>604</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605</v>
      </c>
      <c r="D83" s="16" t="s">
        <v>606</v>
      </c>
      <c r="E83" s="16">
        <v>9</v>
      </c>
      <c r="F83" s="15">
        <v>1080.01</v>
      </c>
      <c r="G83" s="15">
        <v>895.53</v>
      </c>
      <c r="H83" s="15">
        <v>711.06</v>
      </c>
      <c r="I83" s="14"/>
      <c r="J83" s="15">
        <v>1176.6199999999999</v>
      </c>
      <c r="K83" s="15">
        <v>1545.56</v>
      </c>
      <c r="L83" s="15">
        <v>2142.5500000000002</v>
      </c>
      <c r="M83" s="15"/>
      <c r="N83" s="15">
        <v>80.290709766999996</v>
      </c>
      <c r="O83" s="15">
        <v>1.9974186299999999</v>
      </c>
      <c r="P83" s="16" t="s">
        <v>18</v>
      </c>
      <c r="Q83" s="39" t="s">
        <v>607</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19" t="s">
        <v>127</v>
      </c>
      <c r="D84" s="17" t="s">
        <v>128</v>
      </c>
      <c r="E84" s="17">
        <v>9</v>
      </c>
      <c r="F84" s="14">
        <v>18.2</v>
      </c>
      <c r="G84" s="14">
        <v>16.149999999999999</v>
      </c>
      <c r="H84" s="14">
        <v>14.11</v>
      </c>
      <c r="I84" s="14"/>
      <c r="J84" s="14">
        <v>18.71</v>
      </c>
      <c r="K84" s="14">
        <v>22.79</v>
      </c>
      <c r="L84" s="14">
        <v>29.39</v>
      </c>
      <c r="M84" s="14"/>
      <c r="N84" s="14">
        <v>62.975239432999999</v>
      </c>
      <c r="O84" s="33">
        <v>9.9918619500000005</v>
      </c>
      <c r="P84" s="17" t="s">
        <v>18</v>
      </c>
      <c r="Q84" s="40" t="s">
        <v>608</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129</v>
      </c>
      <c r="D85" s="16" t="s">
        <v>130</v>
      </c>
      <c r="E85" s="16">
        <v>5</v>
      </c>
      <c r="F85" s="15">
        <v>5.23</v>
      </c>
      <c r="G85" s="15">
        <v>4.68</v>
      </c>
      <c r="H85" s="15">
        <v>4.13</v>
      </c>
      <c r="I85" s="14"/>
      <c r="J85" s="15">
        <v>5.44</v>
      </c>
      <c r="K85" s="15">
        <v>6.53</v>
      </c>
      <c r="L85" s="15">
        <v>8.3000000000000007</v>
      </c>
      <c r="M85" s="15"/>
      <c r="N85" s="15">
        <v>55.401173223000001</v>
      </c>
      <c r="O85" s="15">
        <v>12.4929898</v>
      </c>
      <c r="P85" s="16" t="s">
        <v>15</v>
      </c>
      <c r="Q85" s="39" t="s">
        <v>609</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19" t="s">
        <v>131</v>
      </c>
      <c r="D86" s="17" t="s">
        <v>132</v>
      </c>
      <c r="E86" s="17">
        <v>7</v>
      </c>
      <c r="F86" s="14">
        <v>13.89</v>
      </c>
      <c r="G86" s="14">
        <v>12.35</v>
      </c>
      <c r="H86" s="14">
        <v>10.82</v>
      </c>
      <c r="I86" s="14"/>
      <c r="J86" s="14">
        <v>14.36</v>
      </c>
      <c r="K86" s="14">
        <v>17.420000000000002</v>
      </c>
      <c r="L86" s="14">
        <v>22.39</v>
      </c>
      <c r="M86" s="14"/>
      <c r="N86" s="14">
        <v>53.351705248999998</v>
      </c>
      <c r="O86" s="33">
        <v>10.436686250000001</v>
      </c>
      <c r="P86" s="17" t="s">
        <v>15</v>
      </c>
      <c r="Q86" s="40" t="s">
        <v>610</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133</v>
      </c>
      <c r="D87" s="16" t="s">
        <v>134</v>
      </c>
      <c r="E87" s="16">
        <v>3</v>
      </c>
      <c r="F87" s="15">
        <v>13.25</v>
      </c>
      <c r="G87" s="15">
        <v>11.88</v>
      </c>
      <c r="H87" s="15">
        <v>10.51</v>
      </c>
      <c r="I87" s="14"/>
      <c r="J87" s="15">
        <v>13.57</v>
      </c>
      <c r="K87" s="15">
        <v>16.3</v>
      </c>
      <c r="L87" s="15">
        <v>20.72</v>
      </c>
      <c r="M87" s="15"/>
      <c r="N87" s="15">
        <v>50.605002550999998</v>
      </c>
      <c r="O87" s="15">
        <v>104.87682165</v>
      </c>
      <c r="P87" s="16" t="s">
        <v>15</v>
      </c>
      <c r="Q87" s="39" t="s">
        <v>611</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19" t="s">
        <v>135</v>
      </c>
      <c r="D88" s="17" t="s">
        <v>136</v>
      </c>
      <c r="E88" s="17">
        <v>6</v>
      </c>
      <c r="F88" s="14">
        <v>8.9</v>
      </c>
      <c r="G88" s="14">
        <v>7.48</v>
      </c>
      <c r="H88" s="14">
        <v>6.07</v>
      </c>
      <c r="I88" s="14"/>
      <c r="J88" s="14">
        <v>9.5</v>
      </c>
      <c r="K88" s="14">
        <v>12.32</v>
      </c>
      <c r="L88" s="14">
        <v>16.89</v>
      </c>
      <c r="M88" s="14"/>
      <c r="N88" s="14">
        <v>55.598556942000002</v>
      </c>
      <c r="O88" s="33">
        <v>56.715988700000004</v>
      </c>
      <c r="P88" s="17" t="s">
        <v>15</v>
      </c>
      <c r="Q88" s="40" t="s">
        <v>612</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491</v>
      </c>
      <c r="D89" s="16" t="s">
        <v>492</v>
      </c>
      <c r="E89" s="16">
        <v>10</v>
      </c>
      <c r="F89" s="15">
        <v>161.13</v>
      </c>
      <c r="G89" s="15">
        <v>142.28</v>
      </c>
      <c r="H89" s="15">
        <v>123.44</v>
      </c>
      <c r="I89" s="14"/>
      <c r="J89" s="15">
        <v>202.98</v>
      </c>
      <c r="K89" s="15">
        <v>240.66</v>
      </c>
      <c r="L89" s="15">
        <v>301.64999999999998</v>
      </c>
      <c r="M89" s="15"/>
      <c r="N89" s="15">
        <v>64.266842823999994</v>
      </c>
      <c r="O89" s="15">
        <v>1.999188873</v>
      </c>
      <c r="P89" s="16" t="s">
        <v>18</v>
      </c>
      <c r="Q89" s="39" t="s">
        <v>613</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19" t="s">
        <v>137</v>
      </c>
      <c r="D90" s="17" t="s">
        <v>138</v>
      </c>
      <c r="E90" s="17">
        <v>4</v>
      </c>
      <c r="F90" s="14" t="s">
        <v>35</v>
      </c>
      <c r="G90" s="14" t="s">
        <v>35</v>
      </c>
      <c r="H90" s="14" t="s">
        <v>35</v>
      </c>
      <c r="I90" s="14"/>
      <c r="J90" s="14" t="s">
        <v>35</v>
      </c>
      <c r="K90" s="14" t="s">
        <v>35</v>
      </c>
      <c r="L90" s="14" t="s">
        <v>35</v>
      </c>
      <c r="M90" s="14"/>
      <c r="N90" s="14" t="s">
        <v>35</v>
      </c>
      <c r="O90" s="33" t="s">
        <v>35</v>
      </c>
      <c r="P90" s="17" t="s">
        <v>35</v>
      </c>
      <c r="Q90" s="40" t="s">
        <v>36</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139</v>
      </c>
      <c r="D91" s="16" t="s">
        <v>140</v>
      </c>
      <c r="E91" s="16">
        <v>9</v>
      </c>
      <c r="F91" s="15">
        <v>80.290000000000006</v>
      </c>
      <c r="G91" s="15">
        <v>69.97</v>
      </c>
      <c r="H91" s="15">
        <v>59.66</v>
      </c>
      <c r="I91" s="14"/>
      <c r="J91" s="15">
        <v>105.5</v>
      </c>
      <c r="K91" s="15">
        <v>126.12</v>
      </c>
      <c r="L91" s="15">
        <v>159.5</v>
      </c>
      <c r="M91" s="15"/>
      <c r="N91" s="15">
        <v>62.573981834999998</v>
      </c>
      <c r="O91" s="15">
        <v>390.65472775000001</v>
      </c>
      <c r="P91" s="16" t="s">
        <v>18</v>
      </c>
      <c r="Q91" s="39" t="s">
        <v>614</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19" t="s">
        <v>141</v>
      </c>
      <c r="D92" s="17" t="s">
        <v>142</v>
      </c>
      <c r="E92" s="17">
        <v>5</v>
      </c>
      <c r="F92" s="14">
        <v>53.1</v>
      </c>
      <c r="G92" s="14">
        <v>49.04</v>
      </c>
      <c r="H92" s="14">
        <v>44.99</v>
      </c>
      <c r="I92" s="14"/>
      <c r="J92" s="14">
        <v>54.24</v>
      </c>
      <c r="K92" s="14">
        <v>62.34</v>
      </c>
      <c r="L92" s="14">
        <v>75.459999999999994</v>
      </c>
      <c r="M92" s="14"/>
      <c r="N92" s="14">
        <v>48.397532296000001</v>
      </c>
      <c r="O92" s="33">
        <v>178.91445189999999</v>
      </c>
      <c r="P92" s="17" t="s">
        <v>15</v>
      </c>
      <c r="Q92" s="40" t="s">
        <v>615</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143</v>
      </c>
      <c r="D93" s="16" t="s">
        <v>144</v>
      </c>
      <c r="E93" s="16">
        <v>9</v>
      </c>
      <c r="F93" s="15">
        <v>27.25</v>
      </c>
      <c r="G93" s="15">
        <v>24.03</v>
      </c>
      <c r="H93" s="15">
        <v>20.81</v>
      </c>
      <c r="I93" s="14"/>
      <c r="J93" s="15">
        <v>28.12</v>
      </c>
      <c r="K93" s="15">
        <v>34.549999999999997</v>
      </c>
      <c r="L93" s="15">
        <v>44.97</v>
      </c>
      <c r="M93" s="15"/>
      <c r="N93" s="15">
        <v>67.247086194000005</v>
      </c>
      <c r="O93" s="15">
        <v>283.76989175</v>
      </c>
      <c r="P93" s="16" t="s">
        <v>18</v>
      </c>
      <c r="Q93" s="39" t="s">
        <v>616</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19" t="s">
        <v>145</v>
      </c>
      <c r="D94" s="17" t="s">
        <v>146</v>
      </c>
      <c r="E94" s="17">
        <v>3</v>
      </c>
      <c r="F94" s="14">
        <v>33.64</v>
      </c>
      <c r="G94" s="14">
        <v>30.85</v>
      </c>
      <c r="H94" s="14">
        <v>28.07</v>
      </c>
      <c r="I94" s="14"/>
      <c r="J94" s="14">
        <v>34.53</v>
      </c>
      <c r="K94" s="14">
        <v>40.090000000000003</v>
      </c>
      <c r="L94" s="14">
        <v>49.09</v>
      </c>
      <c r="M94" s="14"/>
      <c r="N94" s="14">
        <v>36.377894941000001</v>
      </c>
      <c r="O94" s="33">
        <v>103.65120155</v>
      </c>
      <c r="P94" s="17" t="s">
        <v>15</v>
      </c>
      <c r="Q94" s="40" t="s">
        <v>617</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147</v>
      </c>
      <c r="D95" s="16" t="s">
        <v>148</v>
      </c>
      <c r="E95" s="16">
        <v>8</v>
      </c>
      <c r="F95" s="15">
        <v>43.16</v>
      </c>
      <c r="G95" s="15">
        <v>40.229999999999997</v>
      </c>
      <c r="H95" s="15">
        <v>37.31</v>
      </c>
      <c r="I95" s="14"/>
      <c r="J95" s="15">
        <v>46.32</v>
      </c>
      <c r="K95" s="15">
        <v>52.16</v>
      </c>
      <c r="L95" s="15">
        <v>61.62</v>
      </c>
      <c r="M95" s="15"/>
      <c r="N95" s="15">
        <v>55.983470601999997</v>
      </c>
      <c r="O95" s="15">
        <v>373.58520665000003</v>
      </c>
      <c r="P95" s="16" t="s">
        <v>18</v>
      </c>
      <c r="Q95" s="39" t="s">
        <v>618</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19" t="s">
        <v>511</v>
      </c>
      <c r="D96" s="17" t="s">
        <v>512</v>
      </c>
      <c r="E96" s="17">
        <v>3</v>
      </c>
      <c r="F96" s="14">
        <v>1.01</v>
      </c>
      <c r="G96" s="14">
        <v>0.85</v>
      </c>
      <c r="H96" s="14">
        <v>0.7</v>
      </c>
      <c r="I96" s="14"/>
      <c r="J96" s="14">
        <v>1.06</v>
      </c>
      <c r="K96" s="14">
        <v>1.36</v>
      </c>
      <c r="L96" s="14">
        <v>1.85</v>
      </c>
      <c r="M96" s="14"/>
      <c r="N96" s="14">
        <v>32.476724003999998</v>
      </c>
      <c r="O96" s="33">
        <v>1.1945009</v>
      </c>
      <c r="P96" s="17" t="s">
        <v>15</v>
      </c>
      <c r="Q96" s="40" t="s">
        <v>619</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149</v>
      </c>
      <c r="D97" s="16" t="s">
        <v>150</v>
      </c>
      <c r="E97" s="16">
        <v>3</v>
      </c>
      <c r="F97" s="15">
        <v>5.87</v>
      </c>
      <c r="G97" s="15">
        <v>5.04</v>
      </c>
      <c r="H97" s="15">
        <v>4.21</v>
      </c>
      <c r="I97" s="14"/>
      <c r="J97" s="15">
        <v>6.08</v>
      </c>
      <c r="K97" s="15">
        <v>7.73</v>
      </c>
      <c r="L97" s="15">
        <v>10.41</v>
      </c>
      <c r="M97" s="15"/>
      <c r="N97" s="15">
        <v>18.605438071999998</v>
      </c>
      <c r="O97" s="15">
        <v>5.1583442499999999</v>
      </c>
      <c r="P97" s="16" t="s">
        <v>15</v>
      </c>
      <c r="Q97" s="39" t="s">
        <v>620</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19" t="s">
        <v>621</v>
      </c>
      <c r="D98" s="17" t="s">
        <v>622</v>
      </c>
      <c r="E98" s="17">
        <v>3</v>
      </c>
      <c r="F98" s="14">
        <v>90.54</v>
      </c>
      <c r="G98" s="14">
        <v>79.44</v>
      </c>
      <c r="H98" s="14">
        <v>68.34</v>
      </c>
      <c r="I98" s="14"/>
      <c r="J98" s="14">
        <v>92.57</v>
      </c>
      <c r="K98" s="14">
        <v>114.76</v>
      </c>
      <c r="L98" s="14">
        <v>150.68</v>
      </c>
      <c r="M98" s="14"/>
      <c r="N98" s="14">
        <v>34.451575714999997</v>
      </c>
      <c r="O98" s="33">
        <v>2.8701404195000002</v>
      </c>
      <c r="P98" s="17" t="s">
        <v>15</v>
      </c>
      <c r="Q98" s="40" t="s">
        <v>623</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151</v>
      </c>
      <c r="D99" s="16" t="s">
        <v>152</v>
      </c>
      <c r="E99" s="16">
        <v>5</v>
      </c>
      <c r="F99" s="15">
        <v>14.01</v>
      </c>
      <c r="G99" s="15">
        <v>12.93</v>
      </c>
      <c r="H99" s="15">
        <v>11.86</v>
      </c>
      <c r="I99" s="14"/>
      <c r="J99" s="15">
        <v>14.44</v>
      </c>
      <c r="K99" s="15">
        <v>16.579999999999998</v>
      </c>
      <c r="L99" s="15">
        <v>20.05</v>
      </c>
      <c r="M99" s="15"/>
      <c r="N99" s="15">
        <v>45.311313900000002</v>
      </c>
      <c r="O99" s="15">
        <v>31.311806049999998</v>
      </c>
      <c r="P99" s="16" t="s">
        <v>15</v>
      </c>
      <c r="Q99" s="39" t="s">
        <v>624</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19" t="s">
        <v>153</v>
      </c>
      <c r="D100" s="17" t="s">
        <v>154</v>
      </c>
      <c r="E100" s="17">
        <v>6</v>
      </c>
      <c r="F100" s="14">
        <v>7.63</v>
      </c>
      <c r="G100" s="14">
        <v>6.95</v>
      </c>
      <c r="H100" s="14">
        <v>6.27</v>
      </c>
      <c r="I100" s="14"/>
      <c r="J100" s="14">
        <v>7.82</v>
      </c>
      <c r="K100" s="14">
        <v>9.17</v>
      </c>
      <c r="L100" s="14">
        <v>11.36</v>
      </c>
      <c r="M100" s="14"/>
      <c r="N100" s="14">
        <v>43.839141806000001</v>
      </c>
      <c r="O100" s="33">
        <v>4.8640760499999995</v>
      </c>
      <c r="P100" s="17" t="s">
        <v>15</v>
      </c>
      <c r="Q100" s="40" t="s">
        <v>625</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155</v>
      </c>
      <c r="D101" s="16" t="s">
        <v>156</v>
      </c>
      <c r="E101" s="16">
        <v>9</v>
      </c>
      <c r="F101" s="15">
        <v>16.5</v>
      </c>
      <c r="G101" s="15">
        <v>15.44</v>
      </c>
      <c r="H101" s="15">
        <v>14.38</v>
      </c>
      <c r="I101" s="14"/>
      <c r="J101" s="15">
        <v>18.100000000000001</v>
      </c>
      <c r="K101" s="15">
        <v>20.21</v>
      </c>
      <c r="L101" s="15">
        <v>23.64</v>
      </c>
      <c r="M101" s="15"/>
      <c r="N101" s="15">
        <v>63.851889941000003</v>
      </c>
      <c r="O101" s="15">
        <v>41.838680799999999</v>
      </c>
      <c r="P101" s="16" t="s">
        <v>18</v>
      </c>
      <c r="Q101" s="39" t="s">
        <v>626</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19" t="s">
        <v>157</v>
      </c>
      <c r="D102" s="17" t="s">
        <v>158</v>
      </c>
      <c r="E102" s="17">
        <v>6</v>
      </c>
      <c r="F102" s="14">
        <v>21.84</v>
      </c>
      <c r="G102" s="14">
        <v>20.3</v>
      </c>
      <c r="H102" s="14">
        <v>18.77</v>
      </c>
      <c r="I102" s="14"/>
      <c r="J102" s="14">
        <v>25.43</v>
      </c>
      <c r="K102" s="14">
        <v>28.49</v>
      </c>
      <c r="L102" s="14">
        <v>33.450000000000003</v>
      </c>
      <c r="M102" s="14"/>
      <c r="N102" s="14">
        <v>59.817148672999998</v>
      </c>
      <c r="O102" s="33">
        <v>5.24894455</v>
      </c>
      <c r="P102" s="17" t="s">
        <v>18</v>
      </c>
      <c r="Q102" s="40" t="s">
        <v>627</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9" t="s">
        <v>628</v>
      </c>
      <c r="D103" s="16" t="s">
        <v>629</v>
      </c>
      <c r="E103" s="16">
        <v>6</v>
      </c>
      <c r="F103" s="15">
        <v>98.32</v>
      </c>
      <c r="G103" s="15">
        <v>88.95</v>
      </c>
      <c r="H103" s="15">
        <v>79.59</v>
      </c>
      <c r="I103" s="14"/>
      <c r="J103" s="15">
        <v>100.96</v>
      </c>
      <c r="K103" s="15">
        <v>119.68</v>
      </c>
      <c r="L103" s="15">
        <v>149.97</v>
      </c>
      <c r="M103" s="15"/>
      <c r="N103" s="15">
        <v>46.591351951999997</v>
      </c>
      <c r="O103" s="15">
        <v>1.3556179560000001</v>
      </c>
      <c r="P103" s="16" t="s">
        <v>15</v>
      </c>
      <c r="Q103" s="39" t="s">
        <v>630</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19" t="s">
        <v>493</v>
      </c>
      <c r="D104" s="17" t="s">
        <v>494</v>
      </c>
      <c r="E104" s="17">
        <v>6</v>
      </c>
      <c r="F104" s="14">
        <v>1.39</v>
      </c>
      <c r="G104" s="14">
        <v>0.11</v>
      </c>
      <c r="H104" s="14">
        <v>-1.1599999999999999</v>
      </c>
      <c r="I104" s="14"/>
      <c r="J104" s="14">
        <v>5.38</v>
      </c>
      <c r="K104" s="14">
        <v>7.93</v>
      </c>
      <c r="L104" s="14">
        <v>12.07</v>
      </c>
      <c r="M104" s="14"/>
      <c r="N104" s="14">
        <v>51.367562532000001</v>
      </c>
      <c r="O104" s="33">
        <v>2.29441995</v>
      </c>
      <c r="P104" s="17" t="s">
        <v>18</v>
      </c>
      <c r="Q104" s="40" t="s">
        <v>631</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9" t="s">
        <v>159</v>
      </c>
      <c r="D105" s="16" t="s">
        <v>160</v>
      </c>
      <c r="E105" s="16">
        <v>10</v>
      </c>
      <c r="F105" s="15">
        <v>23.77</v>
      </c>
      <c r="G105" s="15">
        <v>21.35</v>
      </c>
      <c r="H105" s="15">
        <v>18.93</v>
      </c>
      <c r="I105" s="14"/>
      <c r="J105" s="15">
        <v>24.61</v>
      </c>
      <c r="K105" s="15">
        <v>29.44</v>
      </c>
      <c r="L105" s="15">
        <v>37.26</v>
      </c>
      <c r="M105" s="15"/>
      <c r="N105" s="15">
        <v>88.860670092999996</v>
      </c>
      <c r="O105" s="15">
        <v>283.1102108</v>
      </c>
      <c r="P105" s="16" t="s">
        <v>18</v>
      </c>
      <c r="Q105" s="39" t="s">
        <v>632</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19" t="s">
        <v>161</v>
      </c>
      <c r="D106" s="17" t="s">
        <v>162</v>
      </c>
      <c r="E106" s="17">
        <v>10</v>
      </c>
      <c r="F106" s="14">
        <v>10.28</v>
      </c>
      <c r="G106" s="14">
        <v>9.34</v>
      </c>
      <c r="H106" s="14">
        <v>8.4</v>
      </c>
      <c r="I106" s="14"/>
      <c r="J106" s="14">
        <v>10.61</v>
      </c>
      <c r="K106" s="14">
        <v>12.48</v>
      </c>
      <c r="L106" s="14">
        <v>15.5</v>
      </c>
      <c r="M106" s="14"/>
      <c r="N106" s="14">
        <v>80.199680486000005</v>
      </c>
      <c r="O106" s="33">
        <v>87.420246649999996</v>
      </c>
      <c r="P106" s="17" t="s">
        <v>18</v>
      </c>
      <c r="Q106" s="40" t="s">
        <v>633</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9" t="s">
        <v>163</v>
      </c>
      <c r="D107" s="16" t="s">
        <v>164</v>
      </c>
      <c r="E107" s="16">
        <v>2</v>
      </c>
      <c r="F107" s="15">
        <v>14.81</v>
      </c>
      <c r="G107" s="15">
        <v>13.24</v>
      </c>
      <c r="H107" s="15">
        <v>11.67</v>
      </c>
      <c r="I107" s="14"/>
      <c r="J107" s="15">
        <v>15.3</v>
      </c>
      <c r="K107" s="15">
        <v>18.43</v>
      </c>
      <c r="L107" s="15">
        <v>23.51</v>
      </c>
      <c r="M107" s="15"/>
      <c r="N107" s="15">
        <v>34.157896782000002</v>
      </c>
      <c r="O107" s="15">
        <v>48.211644200000002</v>
      </c>
      <c r="P107" s="16" t="s">
        <v>15</v>
      </c>
      <c r="Q107" s="39" t="s">
        <v>634</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19" t="s">
        <v>165</v>
      </c>
      <c r="D108" s="17" t="s">
        <v>166</v>
      </c>
      <c r="E108" s="17">
        <v>5</v>
      </c>
      <c r="F108" s="14">
        <v>4.3</v>
      </c>
      <c r="G108" s="14">
        <v>4.05</v>
      </c>
      <c r="H108" s="14">
        <v>3.81</v>
      </c>
      <c r="I108" s="14"/>
      <c r="J108" s="14">
        <v>4.38</v>
      </c>
      <c r="K108" s="14">
        <v>4.8600000000000003</v>
      </c>
      <c r="L108" s="14">
        <v>5.65</v>
      </c>
      <c r="M108" s="14"/>
      <c r="N108" s="14">
        <v>37.690633755</v>
      </c>
      <c r="O108" s="33">
        <v>18.30471245</v>
      </c>
      <c r="P108" s="17" t="s">
        <v>15</v>
      </c>
      <c r="Q108" s="40" t="s">
        <v>635</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9" t="s">
        <v>167</v>
      </c>
      <c r="D109" s="16" t="s">
        <v>168</v>
      </c>
      <c r="E109" s="16">
        <v>2</v>
      </c>
      <c r="F109" s="15">
        <v>4.45</v>
      </c>
      <c r="G109" s="15">
        <v>3.84</v>
      </c>
      <c r="H109" s="15">
        <v>3.23</v>
      </c>
      <c r="I109" s="14"/>
      <c r="J109" s="15">
        <v>4.5599999999999996</v>
      </c>
      <c r="K109" s="15">
        <v>5.77</v>
      </c>
      <c r="L109" s="15">
        <v>7.73</v>
      </c>
      <c r="M109" s="15"/>
      <c r="N109" s="15">
        <v>49.301489773999997</v>
      </c>
      <c r="O109" s="15">
        <v>43.422448850000002</v>
      </c>
      <c r="P109" s="16" t="s">
        <v>15</v>
      </c>
      <c r="Q109" s="39" t="s">
        <v>636</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19" t="s">
        <v>169</v>
      </c>
      <c r="D110" s="17" t="s">
        <v>170</v>
      </c>
      <c r="E110" s="17">
        <v>2</v>
      </c>
      <c r="F110" s="14">
        <v>11.35</v>
      </c>
      <c r="G110" s="14">
        <v>9.84</v>
      </c>
      <c r="H110" s="14">
        <v>8.33</v>
      </c>
      <c r="I110" s="14"/>
      <c r="J110" s="14">
        <v>11.7</v>
      </c>
      <c r="K110" s="14">
        <v>14.71</v>
      </c>
      <c r="L110" s="14">
        <v>19.59</v>
      </c>
      <c r="M110" s="14"/>
      <c r="N110" s="14">
        <v>47.644833964999997</v>
      </c>
      <c r="O110" s="33">
        <v>24.4408016</v>
      </c>
      <c r="P110" s="17" t="s">
        <v>15</v>
      </c>
      <c r="Q110" s="40" t="s">
        <v>637</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9" t="s">
        <v>171</v>
      </c>
      <c r="D111" s="16" t="s">
        <v>172</v>
      </c>
      <c r="E111" s="16">
        <v>2</v>
      </c>
      <c r="F111" s="15">
        <v>11.78</v>
      </c>
      <c r="G111" s="15">
        <v>8.7799999999999994</v>
      </c>
      <c r="H111" s="15">
        <v>5.79</v>
      </c>
      <c r="I111" s="14"/>
      <c r="J111" s="15">
        <v>12.4</v>
      </c>
      <c r="K111" s="15">
        <v>18.38</v>
      </c>
      <c r="L111" s="15">
        <v>28.06</v>
      </c>
      <c r="M111" s="15"/>
      <c r="N111" s="15">
        <v>48.076834441000003</v>
      </c>
      <c r="O111" s="15">
        <v>147.43241415</v>
      </c>
      <c r="P111" s="16" t="s">
        <v>15</v>
      </c>
      <c r="Q111" s="39" t="s">
        <v>638</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19" t="s">
        <v>173</v>
      </c>
      <c r="D112" s="17" t="s">
        <v>174</v>
      </c>
      <c r="E112" s="17">
        <v>6</v>
      </c>
      <c r="F112" s="14">
        <v>2.36</v>
      </c>
      <c r="G112" s="14">
        <v>1.94</v>
      </c>
      <c r="H112" s="14">
        <v>1.53</v>
      </c>
      <c r="I112" s="14"/>
      <c r="J112" s="14">
        <v>3.4</v>
      </c>
      <c r="K112" s="14">
        <v>4.22</v>
      </c>
      <c r="L112" s="14">
        <v>5.54</v>
      </c>
      <c r="M112" s="14"/>
      <c r="N112" s="14">
        <v>55.243973109999999</v>
      </c>
      <c r="O112" s="33">
        <v>2.6990588499999997</v>
      </c>
      <c r="P112" s="17" t="s">
        <v>18</v>
      </c>
      <c r="Q112" s="40" t="s">
        <v>639</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9" t="s">
        <v>175</v>
      </c>
      <c r="D113" s="16" t="s">
        <v>176</v>
      </c>
      <c r="E113" s="16">
        <v>3</v>
      </c>
      <c r="F113" s="15">
        <v>3.23</v>
      </c>
      <c r="G113" s="15">
        <v>2.86</v>
      </c>
      <c r="H113" s="15">
        <v>2.5</v>
      </c>
      <c r="I113" s="14"/>
      <c r="J113" s="15">
        <v>3.43</v>
      </c>
      <c r="K113" s="15">
        <v>4.1500000000000004</v>
      </c>
      <c r="L113" s="15">
        <v>5.32</v>
      </c>
      <c r="M113" s="15"/>
      <c r="N113" s="15">
        <v>34.734879569999997</v>
      </c>
      <c r="O113" s="15">
        <v>8.4674179000000009</v>
      </c>
      <c r="P113" s="16" t="s">
        <v>15</v>
      </c>
      <c r="Q113" s="39" t="s">
        <v>640</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19" t="s">
        <v>177</v>
      </c>
      <c r="D114" s="17" t="s">
        <v>178</v>
      </c>
      <c r="E114" s="17">
        <v>10</v>
      </c>
      <c r="F114" s="14">
        <v>23.3</v>
      </c>
      <c r="G114" s="14">
        <v>21.81</v>
      </c>
      <c r="H114" s="14">
        <v>20.32</v>
      </c>
      <c r="I114" s="14"/>
      <c r="J114" s="14">
        <v>25.79</v>
      </c>
      <c r="K114" s="14">
        <v>28.76</v>
      </c>
      <c r="L114" s="14">
        <v>33.56</v>
      </c>
      <c r="M114" s="14"/>
      <c r="N114" s="14">
        <v>59.938621099000002</v>
      </c>
      <c r="O114" s="33">
        <v>89.51722414999999</v>
      </c>
      <c r="P114" s="17" t="s">
        <v>18</v>
      </c>
      <c r="Q114" s="40" t="s">
        <v>641</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9" t="s">
        <v>179</v>
      </c>
      <c r="D115" s="16" t="s">
        <v>180</v>
      </c>
      <c r="E115" s="16">
        <v>6</v>
      </c>
      <c r="F115" s="15">
        <v>27.92</v>
      </c>
      <c r="G115" s="15">
        <v>26.15</v>
      </c>
      <c r="H115" s="15">
        <v>24.39</v>
      </c>
      <c r="I115" s="14"/>
      <c r="J115" s="15">
        <v>28.58</v>
      </c>
      <c r="K115" s="15">
        <v>32.1</v>
      </c>
      <c r="L115" s="15">
        <v>37.81</v>
      </c>
      <c r="M115" s="15"/>
      <c r="N115" s="15">
        <v>51.808277509</v>
      </c>
      <c r="O115" s="15">
        <v>56.103401400000003</v>
      </c>
      <c r="P115" s="16" t="s">
        <v>15</v>
      </c>
      <c r="Q115" s="39" t="s">
        <v>642</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19" t="s">
        <v>181</v>
      </c>
      <c r="D116" s="17" t="s">
        <v>182</v>
      </c>
      <c r="E116" s="17">
        <v>10</v>
      </c>
      <c r="F116" s="14">
        <v>87.7</v>
      </c>
      <c r="G116" s="14">
        <v>69.41</v>
      </c>
      <c r="H116" s="14">
        <v>51.13</v>
      </c>
      <c r="I116" s="14"/>
      <c r="J116" s="14">
        <v>93.01</v>
      </c>
      <c r="K116" s="14">
        <v>129.57</v>
      </c>
      <c r="L116" s="14">
        <v>188.74</v>
      </c>
      <c r="M116" s="14"/>
      <c r="N116" s="14">
        <v>91.342384851000006</v>
      </c>
      <c r="O116" s="33">
        <v>20.187239336999998</v>
      </c>
      <c r="P116" s="17" t="s">
        <v>18</v>
      </c>
      <c r="Q116" s="40" t="s">
        <v>643</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9" t="s">
        <v>183</v>
      </c>
      <c r="D117" s="16" t="s">
        <v>184</v>
      </c>
      <c r="E117" s="16">
        <v>5</v>
      </c>
      <c r="F117" s="15">
        <v>13.8</v>
      </c>
      <c r="G117" s="15">
        <v>12.25</v>
      </c>
      <c r="H117" s="15">
        <v>10.71</v>
      </c>
      <c r="I117" s="14"/>
      <c r="J117" s="15">
        <v>14.18</v>
      </c>
      <c r="K117" s="15">
        <v>17.260000000000002</v>
      </c>
      <c r="L117" s="15">
        <v>22.25</v>
      </c>
      <c r="M117" s="15"/>
      <c r="N117" s="15">
        <v>42.459092116000001</v>
      </c>
      <c r="O117" s="15">
        <v>33.935272699999999</v>
      </c>
      <c r="P117" s="16" t="s">
        <v>15</v>
      </c>
      <c r="Q117" s="39" t="s">
        <v>644</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19" t="s">
        <v>185</v>
      </c>
      <c r="D118" s="17" t="s">
        <v>186</v>
      </c>
      <c r="E118" s="17">
        <v>3</v>
      </c>
      <c r="F118" s="14">
        <v>37.54</v>
      </c>
      <c r="G118" s="14">
        <v>32.24</v>
      </c>
      <c r="H118" s="14">
        <v>26.94</v>
      </c>
      <c r="I118" s="14"/>
      <c r="J118" s="14">
        <v>38.74</v>
      </c>
      <c r="K118" s="14">
        <v>49.33</v>
      </c>
      <c r="L118" s="14">
        <v>66.47</v>
      </c>
      <c r="M118" s="14"/>
      <c r="N118" s="14">
        <v>46.300766379999999</v>
      </c>
      <c r="O118" s="33">
        <v>80.641100137999999</v>
      </c>
      <c r="P118" s="17" t="s">
        <v>15</v>
      </c>
      <c r="Q118" s="40" t="s">
        <v>645</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9" t="s">
        <v>187</v>
      </c>
      <c r="D119" s="16" t="s">
        <v>188</v>
      </c>
      <c r="E119" s="16">
        <v>6</v>
      </c>
      <c r="F119" s="15">
        <v>9.82</v>
      </c>
      <c r="G119" s="15">
        <v>9.07</v>
      </c>
      <c r="H119" s="15">
        <v>8.33</v>
      </c>
      <c r="I119" s="14"/>
      <c r="J119" s="15">
        <v>11.23</v>
      </c>
      <c r="K119" s="15">
        <v>12.71</v>
      </c>
      <c r="L119" s="15">
        <v>15.11</v>
      </c>
      <c r="M119" s="15"/>
      <c r="N119" s="15">
        <v>59.953640878000002</v>
      </c>
      <c r="O119" s="15">
        <v>14.142307000000001</v>
      </c>
      <c r="P119" s="16" t="s">
        <v>18</v>
      </c>
      <c r="Q119" s="39" t="s">
        <v>646</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19" t="s">
        <v>189</v>
      </c>
      <c r="D120" s="17" t="s">
        <v>190</v>
      </c>
      <c r="E120" s="17">
        <v>2</v>
      </c>
      <c r="F120" s="14">
        <v>7.77</v>
      </c>
      <c r="G120" s="14">
        <v>7.13</v>
      </c>
      <c r="H120" s="14">
        <v>6.49</v>
      </c>
      <c r="I120" s="14"/>
      <c r="J120" s="14">
        <v>7.86</v>
      </c>
      <c r="K120" s="14">
        <v>9.1300000000000008</v>
      </c>
      <c r="L120" s="14">
        <v>11.19</v>
      </c>
      <c r="M120" s="14"/>
      <c r="N120" s="14">
        <v>27.157045853</v>
      </c>
      <c r="O120" s="33">
        <v>9.3091946500000002</v>
      </c>
      <c r="P120" s="17" t="s">
        <v>15</v>
      </c>
      <c r="Q120" s="40" t="s">
        <v>647</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9" t="s">
        <v>191</v>
      </c>
      <c r="D121" s="16" t="s">
        <v>192</v>
      </c>
      <c r="E121" s="16">
        <v>5</v>
      </c>
      <c r="F121" s="15">
        <v>53.12</v>
      </c>
      <c r="G121" s="15">
        <v>48.12</v>
      </c>
      <c r="H121" s="15">
        <v>43.13</v>
      </c>
      <c r="I121" s="14"/>
      <c r="J121" s="15">
        <v>54.85</v>
      </c>
      <c r="K121" s="15">
        <v>64.83</v>
      </c>
      <c r="L121" s="15">
        <v>80.989999999999995</v>
      </c>
      <c r="M121" s="15"/>
      <c r="N121" s="15">
        <v>46.399984963999998</v>
      </c>
      <c r="O121" s="15">
        <v>43.785193050000004</v>
      </c>
      <c r="P121" s="16" t="s">
        <v>15</v>
      </c>
      <c r="Q121" s="39" t="s">
        <v>648</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19" t="s">
        <v>193</v>
      </c>
      <c r="D122" s="17" t="s">
        <v>194</v>
      </c>
      <c r="E122" s="17">
        <v>8</v>
      </c>
      <c r="F122" s="14">
        <v>29.26</v>
      </c>
      <c r="G122" s="14">
        <v>27.02</v>
      </c>
      <c r="H122" s="14">
        <v>24.79</v>
      </c>
      <c r="I122" s="14"/>
      <c r="J122" s="14">
        <v>32.04</v>
      </c>
      <c r="K122" s="14">
        <v>36.5</v>
      </c>
      <c r="L122" s="14">
        <v>43.73</v>
      </c>
      <c r="M122" s="14"/>
      <c r="N122" s="14">
        <v>61.578483964</v>
      </c>
      <c r="O122" s="33">
        <v>110.5708546</v>
      </c>
      <c r="P122" s="17" t="s">
        <v>18</v>
      </c>
      <c r="Q122" s="40" t="s">
        <v>649</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9" t="s">
        <v>195</v>
      </c>
      <c r="D123" s="16" t="s">
        <v>478</v>
      </c>
      <c r="E123" s="16">
        <v>3</v>
      </c>
      <c r="F123" s="15">
        <v>13.39</v>
      </c>
      <c r="G123" s="15">
        <v>12.41</v>
      </c>
      <c r="H123" s="15">
        <v>11.44</v>
      </c>
      <c r="I123" s="14"/>
      <c r="J123" s="15">
        <v>13.75</v>
      </c>
      <c r="K123" s="15">
        <v>15.69</v>
      </c>
      <c r="L123" s="15">
        <v>18.829999999999998</v>
      </c>
      <c r="M123" s="15"/>
      <c r="N123" s="15">
        <v>32.283353271000003</v>
      </c>
      <c r="O123" s="15">
        <v>3.0424160000000002</v>
      </c>
      <c r="P123" s="16" t="s">
        <v>15</v>
      </c>
      <c r="Q123" s="39" t="s">
        <v>650</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19" t="s">
        <v>195</v>
      </c>
      <c r="D124" s="17" t="s">
        <v>196</v>
      </c>
      <c r="E124" s="17">
        <v>3</v>
      </c>
      <c r="F124" s="14">
        <v>13.46</v>
      </c>
      <c r="G124" s="14">
        <v>12.3</v>
      </c>
      <c r="H124" s="14">
        <v>11.15</v>
      </c>
      <c r="I124" s="14"/>
      <c r="J124" s="14">
        <v>13.88</v>
      </c>
      <c r="K124" s="14">
        <v>16.18</v>
      </c>
      <c r="L124" s="14">
        <v>19.91</v>
      </c>
      <c r="M124" s="14"/>
      <c r="N124" s="14">
        <v>33.713081029999998</v>
      </c>
      <c r="O124" s="33">
        <v>438.07239205000002</v>
      </c>
      <c r="P124" s="17" t="s">
        <v>15</v>
      </c>
      <c r="Q124" s="40" t="s">
        <v>651</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9" t="s">
        <v>197</v>
      </c>
      <c r="D125" s="16" t="s">
        <v>198</v>
      </c>
      <c r="E125" s="16">
        <v>3</v>
      </c>
      <c r="F125" s="15">
        <v>41.54</v>
      </c>
      <c r="G125" s="15">
        <v>37.840000000000003</v>
      </c>
      <c r="H125" s="15">
        <v>34.15</v>
      </c>
      <c r="I125" s="14"/>
      <c r="J125" s="15">
        <v>43.42</v>
      </c>
      <c r="K125" s="15">
        <v>50.8</v>
      </c>
      <c r="L125" s="15">
        <v>62.76</v>
      </c>
      <c r="M125" s="15"/>
      <c r="N125" s="15">
        <v>32.232335923000001</v>
      </c>
      <c r="O125" s="15">
        <v>77.889115349999997</v>
      </c>
      <c r="P125" s="16" t="s">
        <v>15</v>
      </c>
      <c r="Q125" s="39" t="s">
        <v>652</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19" t="s">
        <v>197</v>
      </c>
      <c r="D126" s="17" t="s">
        <v>199</v>
      </c>
      <c r="E126" s="17">
        <v>3</v>
      </c>
      <c r="F126" s="14">
        <v>41.54</v>
      </c>
      <c r="G126" s="14">
        <v>38.28</v>
      </c>
      <c r="H126" s="14">
        <v>35.03</v>
      </c>
      <c r="I126" s="14"/>
      <c r="J126" s="14">
        <v>43.29</v>
      </c>
      <c r="K126" s="14">
        <v>49.79</v>
      </c>
      <c r="L126" s="14">
        <v>60.32</v>
      </c>
      <c r="M126" s="14"/>
      <c r="N126" s="14">
        <v>26.743229621000001</v>
      </c>
      <c r="O126" s="33">
        <v>1145.3575423</v>
      </c>
      <c r="P126" s="17" t="s">
        <v>15</v>
      </c>
      <c r="Q126" s="40" t="s">
        <v>653</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9" t="s">
        <v>200</v>
      </c>
      <c r="D127" s="16" t="s">
        <v>201</v>
      </c>
      <c r="E127" s="16">
        <v>4</v>
      </c>
      <c r="F127" s="15">
        <v>3.24</v>
      </c>
      <c r="G127" s="15">
        <v>2.89</v>
      </c>
      <c r="H127" s="15">
        <v>2.54</v>
      </c>
      <c r="I127" s="14"/>
      <c r="J127" s="15">
        <v>3.34</v>
      </c>
      <c r="K127" s="15">
        <v>4.03</v>
      </c>
      <c r="L127" s="15">
        <v>5.16</v>
      </c>
      <c r="M127" s="15"/>
      <c r="N127" s="15">
        <v>48.093754058000002</v>
      </c>
      <c r="O127" s="15">
        <v>3.4889746000000001</v>
      </c>
      <c r="P127" s="16" t="s">
        <v>15</v>
      </c>
      <c r="Q127" s="39" t="s">
        <v>654</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19" t="s">
        <v>202</v>
      </c>
      <c r="D128" s="17" t="s">
        <v>203</v>
      </c>
      <c r="E128" s="17">
        <v>5</v>
      </c>
      <c r="F128" s="14">
        <v>79.959999999999994</v>
      </c>
      <c r="G128" s="14">
        <v>73.010000000000005</v>
      </c>
      <c r="H128" s="14">
        <v>66.069999999999993</v>
      </c>
      <c r="I128" s="14"/>
      <c r="J128" s="14">
        <v>82.26</v>
      </c>
      <c r="K128" s="14">
        <v>96.14</v>
      </c>
      <c r="L128" s="14">
        <v>118.6</v>
      </c>
      <c r="M128" s="14"/>
      <c r="N128" s="14">
        <v>43.987310170999997</v>
      </c>
      <c r="O128" s="33">
        <v>99.469203043999997</v>
      </c>
      <c r="P128" s="17" t="s">
        <v>15</v>
      </c>
      <c r="Q128" s="40" t="s">
        <v>655</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9" t="s">
        <v>204</v>
      </c>
      <c r="D129" s="16" t="s">
        <v>205</v>
      </c>
      <c r="E129" s="16">
        <v>5</v>
      </c>
      <c r="F129" s="15">
        <v>12.32</v>
      </c>
      <c r="G129" s="15">
        <v>10.19</v>
      </c>
      <c r="H129" s="15">
        <v>8.06</v>
      </c>
      <c r="I129" s="14"/>
      <c r="J129" s="15">
        <v>12.86</v>
      </c>
      <c r="K129" s="15">
        <v>17.11</v>
      </c>
      <c r="L129" s="15">
        <v>23.99</v>
      </c>
      <c r="M129" s="15"/>
      <c r="N129" s="15">
        <v>54.464772730999996</v>
      </c>
      <c r="O129" s="15">
        <v>77.396733449999999</v>
      </c>
      <c r="P129" s="16" t="s">
        <v>15</v>
      </c>
      <c r="Q129" s="39" t="s">
        <v>656</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19" t="s">
        <v>206</v>
      </c>
      <c r="D130" s="17" t="s">
        <v>207</v>
      </c>
      <c r="E130" s="17">
        <v>5</v>
      </c>
      <c r="F130" s="14">
        <v>152.91999999999999</v>
      </c>
      <c r="G130" s="14">
        <v>141.80000000000001</v>
      </c>
      <c r="H130" s="14">
        <v>130.69</v>
      </c>
      <c r="I130" s="14"/>
      <c r="J130" s="14">
        <v>181.04</v>
      </c>
      <c r="K130" s="14">
        <v>203.26</v>
      </c>
      <c r="L130" s="14">
        <v>239.23</v>
      </c>
      <c r="M130" s="14"/>
      <c r="N130" s="14">
        <v>54.649533593999998</v>
      </c>
      <c r="O130" s="33">
        <v>4.0454622545000003</v>
      </c>
      <c r="P130" s="17" t="s">
        <v>18</v>
      </c>
      <c r="Q130" s="40" t="s">
        <v>657</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9" t="s">
        <v>208</v>
      </c>
      <c r="D131" s="16" t="s">
        <v>209</v>
      </c>
      <c r="E131" s="16">
        <v>3</v>
      </c>
      <c r="F131" s="15">
        <v>7</v>
      </c>
      <c r="G131" s="15">
        <v>6.03</v>
      </c>
      <c r="H131" s="15">
        <v>5.0599999999999996</v>
      </c>
      <c r="I131" s="14"/>
      <c r="J131" s="15">
        <v>7.45</v>
      </c>
      <c r="K131" s="15">
        <v>9.3800000000000008</v>
      </c>
      <c r="L131" s="15">
        <v>12.51</v>
      </c>
      <c r="M131" s="15"/>
      <c r="N131" s="15">
        <v>46.021894131000003</v>
      </c>
      <c r="O131" s="15">
        <v>8.0880964999999989</v>
      </c>
      <c r="P131" s="16" t="s">
        <v>15</v>
      </c>
      <c r="Q131" s="39" t="s">
        <v>658</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19" t="s">
        <v>210</v>
      </c>
      <c r="D132" s="17" t="s">
        <v>211</v>
      </c>
      <c r="E132" s="17">
        <v>2</v>
      </c>
      <c r="F132" s="14">
        <v>7.83</v>
      </c>
      <c r="G132" s="14">
        <v>6.9</v>
      </c>
      <c r="H132" s="14">
        <v>5.97</v>
      </c>
      <c r="I132" s="14"/>
      <c r="J132" s="14">
        <v>7.94</v>
      </c>
      <c r="K132" s="14">
        <v>9.7899999999999991</v>
      </c>
      <c r="L132" s="14">
        <v>12.79</v>
      </c>
      <c r="M132" s="14"/>
      <c r="N132" s="14">
        <v>43.147091045000003</v>
      </c>
      <c r="O132" s="33">
        <v>10.154243549999999</v>
      </c>
      <c r="P132" s="17" t="s">
        <v>15</v>
      </c>
      <c r="Q132" s="40" t="s">
        <v>659</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9" t="s">
        <v>212</v>
      </c>
      <c r="D133" s="16" t="s">
        <v>213</v>
      </c>
      <c r="E133" s="16">
        <v>0</v>
      </c>
      <c r="F133" s="15">
        <v>3.43</v>
      </c>
      <c r="G133" s="15">
        <v>3.17</v>
      </c>
      <c r="H133" s="15">
        <v>2.92</v>
      </c>
      <c r="I133" s="14"/>
      <c r="J133" s="15">
        <v>3.54</v>
      </c>
      <c r="K133" s="15">
        <v>4.04</v>
      </c>
      <c r="L133" s="15">
        <v>4.8499999999999996</v>
      </c>
      <c r="M133" s="15"/>
      <c r="N133" s="15">
        <v>27.762555234000001</v>
      </c>
      <c r="O133" s="15">
        <v>5.0211677999999997</v>
      </c>
      <c r="P133" s="16" t="s">
        <v>15</v>
      </c>
      <c r="Q133" s="39" t="s">
        <v>660</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19" t="s">
        <v>212</v>
      </c>
      <c r="D134" s="17" t="s">
        <v>214</v>
      </c>
      <c r="E134" s="17">
        <v>0</v>
      </c>
      <c r="F134" s="14">
        <v>3.4</v>
      </c>
      <c r="G134" s="14">
        <v>3.14</v>
      </c>
      <c r="H134" s="14">
        <v>2.89</v>
      </c>
      <c r="I134" s="14"/>
      <c r="J134" s="14">
        <v>3.52</v>
      </c>
      <c r="K134" s="14">
        <v>4.0199999999999996</v>
      </c>
      <c r="L134" s="14">
        <v>4.83</v>
      </c>
      <c r="M134" s="14"/>
      <c r="N134" s="14">
        <v>22.131200257</v>
      </c>
      <c r="O134" s="33">
        <v>23.490115000000003</v>
      </c>
      <c r="P134" s="17" t="s">
        <v>15</v>
      </c>
      <c r="Q134" s="40" t="s">
        <v>661</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9" t="s">
        <v>212</v>
      </c>
      <c r="D135" s="16" t="s">
        <v>215</v>
      </c>
      <c r="E135" s="16">
        <v>0</v>
      </c>
      <c r="F135" s="15">
        <v>17.010000000000002</v>
      </c>
      <c r="G135" s="15">
        <v>15.69</v>
      </c>
      <c r="H135" s="15">
        <v>14.38</v>
      </c>
      <c r="I135" s="14"/>
      <c r="J135" s="15">
        <v>17.34</v>
      </c>
      <c r="K135" s="15">
        <v>19.96</v>
      </c>
      <c r="L135" s="15">
        <v>24.2</v>
      </c>
      <c r="M135" s="15"/>
      <c r="N135" s="15">
        <v>19.890531629000002</v>
      </c>
      <c r="O135" s="15">
        <v>115.73982649999999</v>
      </c>
      <c r="P135" s="16" t="s">
        <v>15</v>
      </c>
      <c r="Q135" s="39" t="s">
        <v>662</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19" t="s">
        <v>216</v>
      </c>
      <c r="D136" s="17" t="s">
        <v>217</v>
      </c>
      <c r="E136" s="17">
        <v>2</v>
      </c>
      <c r="F136" s="14">
        <v>12.61</v>
      </c>
      <c r="G136" s="14">
        <v>10.57</v>
      </c>
      <c r="H136" s="14">
        <v>8.5299999999999994</v>
      </c>
      <c r="I136" s="14"/>
      <c r="J136" s="14">
        <v>13.08</v>
      </c>
      <c r="K136" s="14">
        <v>17.149999999999999</v>
      </c>
      <c r="L136" s="14">
        <v>23.75</v>
      </c>
      <c r="M136" s="14"/>
      <c r="N136" s="14">
        <v>24.034372705999999</v>
      </c>
      <c r="O136" s="33">
        <v>9.46889775</v>
      </c>
      <c r="P136" s="17" t="s">
        <v>15</v>
      </c>
      <c r="Q136" s="40" t="s">
        <v>663</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9" t="s">
        <v>218</v>
      </c>
      <c r="D137" s="16" t="s">
        <v>219</v>
      </c>
      <c r="E137" s="16">
        <v>2</v>
      </c>
      <c r="F137" s="15">
        <v>4.53</v>
      </c>
      <c r="G137" s="15">
        <v>4.05</v>
      </c>
      <c r="H137" s="15">
        <v>3.57</v>
      </c>
      <c r="I137" s="14"/>
      <c r="J137" s="15">
        <v>4.75</v>
      </c>
      <c r="K137" s="15">
        <v>5.7</v>
      </c>
      <c r="L137" s="15">
        <v>7.25</v>
      </c>
      <c r="M137" s="15"/>
      <c r="N137" s="15">
        <v>34.768072674000003</v>
      </c>
      <c r="O137" s="15">
        <v>6.1268254999999998</v>
      </c>
      <c r="P137" s="16" t="s">
        <v>15</v>
      </c>
      <c r="Q137" s="39" t="s">
        <v>664</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19" t="s">
        <v>220</v>
      </c>
      <c r="D138" s="17" t="s">
        <v>221</v>
      </c>
      <c r="E138" s="17">
        <v>5</v>
      </c>
      <c r="F138" s="14">
        <v>46.92</v>
      </c>
      <c r="G138" s="14">
        <v>42.68</v>
      </c>
      <c r="H138" s="14">
        <v>38.450000000000003</v>
      </c>
      <c r="I138" s="14"/>
      <c r="J138" s="14">
        <v>48.13</v>
      </c>
      <c r="K138" s="14">
        <v>56.59</v>
      </c>
      <c r="L138" s="14">
        <v>70.3</v>
      </c>
      <c r="M138" s="14"/>
      <c r="N138" s="14">
        <v>49.428555066999998</v>
      </c>
      <c r="O138" s="33">
        <v>453.02799955</v>
      </c>
      <c r="P138" s="17" t="s">
        <v>15</v>
      </c>
      <c r="Q138" s="40" t="s">
        <v>665</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220</v>
      </c>
      <c r="D139" s="16" t="s">
        <v>222</v>
      </c>
      <c r="E139" s="16">
        <v>2</v>
      </c>
      <c r="F139" s="15">
        <v>44.53</v>
      </c>
      <c r="G139" s="15">
        <v>40.56</v>
      </c>
      <c r="H139" s="15">
        <v>36.590000000000003</v>
      </c>
      <c r="I139" s="14"/>
      <c r="J139" s="15">
        <v>46.25</v>
      </c>
      <c r="K139" s="15">
        <v>54.18</v>
      </c>
      <c r="L139" s="15">
        <v>67.03</v>
      </c>
      <c r="M139" s="15"/>
      <c r="N139" s="15">
        <v>49.193556342000001</v>
      </c>
      <c r="O139" s="15">
        <v>18.893237199999998</v>
      </c>
      <c r="P139" s="16" t="s">
        <v>15</v>
      </c>
      <c r="Q139" s="39" t="s">
        <v>666</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19" t="s">
        <v>223</v>
      </c>
      <c r="D140" s="17" t="s">
        <v>224</v>
      </c>
      <c r="E140" s="17">
        <v>10</v>
      </c>
      <c r="F140" s="14">
        <v>27.71</v>
      </c>
      <c r="G140" s="14">
        <v>26.17</v>
      </c>
      <c r="H140" s="14">
        <v>24.64</v>
      </c>
      <c r="I140" s="14"/>
      <c r="J140" s="14">
        <v>29.23</v>
      </c>
      <c r="K140" s="14">
        <v>32.29</v>
      </c>
      <c r="L140" s="14">
        <v>37.25</v>
      </c>
      <c r="M140" s="14"/>
      <c r="N140" s="14">
        <v>59.743304405000003</v>
      </c>
      <c r="O140" s="33">
        <v>9.9351260999999997</v>
      </c>
      <c r="P140" s="17" t="s">
        <v>18</v>
      </c>
      <c r="Q140" s="40" t="s">
        <v>667</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225</v>
      </c>
      <c r="D141" s="16" t="s">
        <v>226</v>
      </c>
      <c r="E141" s="16">
        <v>3</v>
      </c>
      <c r="F141" s="15">
        <v>14.25</v>
      </c>
      <c r="G141" s="15">
        <v>13.02</v>
      </c>
      <c r="H141" s="15">
        <v>11.79</v>
      </c>
      <c r="I141" s="14"/>
      <c r="J141" s="15">
        <v>15.28</v>
      </c>
      <c r="K141" s="15">
        <v>17.73</v>
      </c>
      <c r="L141" s="15">
        <v>21.69</v>
      </c>
      <c r="M141" s="15"/>
      <c r="N141" s="15">
        <v>55.151983135999998</v>
      </c>
      <c r="O141" s="15">
        <v>244.23267800000002</v>
      </c>
      <c r="P141" s="16" t="s">
        <v>15</v>
      </c>
      <c r="Q141" s="39" t="s">
        <v>668</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19" t="s">
        <v>227</v>
      </c>
      <c r="D142" s="17" t="s">
        <v>228</v>
      </c>
      <c r="E142" s="17">
        <v>10</v>
      </c>
      <c r="F142" s="14">
        <v>3.9</v>
      </c>
      <c r="G142" s="14">
        <v>3.42</v>
      </c>
      <c r="H142" s="14">
        <v>2.95</v>
      </c>
      <c r="I142" s="14"/>
      <c r="J142" s="14">
        <v>4.8</v>
      </c>
      <c r="K142" s="14">
        <v>5.74</v>
      </c>
      <c r="L142" s="14">
        <v>7.26</v>
      </c>
      <c r="M142" s="14"/>
      <c r="N142" s="14">
        <v>56.905575898999999</v>
      </c>
      <c r="O142" s="33">
        <v>17.319493450000003</v>
      </c>
      <c r="P142" s="17" t="s">
        <v>18</v>
      </c>
      <c r="Q142" s="40" t="s">
        <v>669</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229</v>
      </c>
      <c r="D143" s="16" t="s">
        <v>230</v>
      </c>
      <c r="E143" s="16">
        <v>7</v>
      </c>
      <c r="F143" s="15">
        <v>24.06</v>
      </c>
      <c r="G143" s="15">
        <v>22.44</v>
      </c>
      <c r="H143" s="15">
        <v>20.82</v>
      </c>
      <c r="I143" s="14"/>
      <c r="J143" s="15">
        <v>26.38</v>
      </c>
      <c r="K143" s="15">
        <v>29.61</v>
      </c>
      <c r="L143" s="15">
        <v>34.85</v>
      </c>
      <c r="M143" s="15"/>
      <c r="N143" s="15">
        <v>67.065049204000005</v>
      </c>
      <c r="O143" s="15">
        <v>8.964069349999999</v>
      </c>
      <c r="P143" s="16" t="s">
        <v>18</v>
      </c>
      <c r="Q143" s="39" t="s">
        <v>670</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19" t="s">
        <v>231</v>
      </c>
      <c r="D144" s="17" t="s">
        <v>232</v>
      </c>
      <c r="E144" s="17">
        <v>2</v>
      </c>
      <c r="F144" s="14">
        <v>8.02</v>
      </c>
      <c r="G144" s="14">
        <v>7.02</v>
      </c>
      <c r="H144" s="14">
        <v>6.03</v>
      </c>
      <c r="I144" s="14"/>
      <c r="J144" s="14">
        <v>8.32</v>
      </c>
      <c r="K144" s="14">
        <v>10.3</v>
      </c>
      <c r="L144" s="14">
        <v>13.51</v>
      </c>
      <c r="M144" s="14"/>
      <c r="N144" s="14">
        <v>31.241549774999999</v>
      </c>
      <c r="O144" s="33">
        <v>119.20286609999999</v>
      </c>
      <c r="P144" s="17" t="s">
        <v>15</v>
      </c>
      <c r="Q144" s="40" t="s">
        <v>671</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233</v>
      </c>
      <c r="D145" s="16" t="s">
        <v>234</v>
      </c>
      <c r="E145" s="16">
        <v>6</v>
      </c>
      <c r="F145" s="15">
        <v>5.92</v>
      </c>
      <c r="G145" s="15">
        <v>5.49</v>
      </c>
      <c r="H145" s="15">
        <v>5.07</v>
      </c>
      <c r="I145" s="14"/>
      <c r="J145" s="15">
        <v>6.12</v>
      </c>
      <c r="K145" s="15">
        <v>6.96</v>
      </c>
      <c r="L145" s="15">
        <v>8.32</v>
      </c>
      <c r="M145" s="15"/>
      <c r="N145" s="15">
        <v>42.885106954000001</v>
      </c>
      <c r="O145" s="15">
        <v>6.5104210999999994</v>
      </c>
      <c r="P145" s="16" t="s">
        <v>15</v>
      </c>
      <c r="Q145" s="39" t="s">
        <v>672</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19" t="s">
        <v>233</v>
      </c>
      <c r="D146" s="17" t="s">
        <v>235</v>
      </c>
      <c r="E146" s="17">
        <v>3</v>
      </c>
      <c r="F146" s="14">
        <v>6.27</v>
      </c>
      <c r="G146" s="14">
        <v>5.82</v>
      </c>
      <c r="H146" s="14">
        <v>5.38</v>
      </c>
      <c r="I146" s="14"/>
      <c r="J146" s="14">
        <v>6.48</v>
      </c>
      <c r="K146" s="14">
        <v>7.36</v>
      </c>
      <c r="L146" s="14">
        <v>8.7899999999999991</v>
      </c>
      <c r="M146" s="14"/>
      <c r="N146" s="14">
        <v>43.572886760999999</v>
      </c>
      <c r="O146" s="33">
        <v>73.226383600000005</v>
      </c>
      <c r="P146" s="17" t="s">
        <v>15</v>
      </c>
      <c r="Q146" s="40" t="s">
        <v>673</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236</v>
      </c>
      <c r="D147" s="16" t="s">
        <v>237</v>
      </c>
      <c r="E147" s="16">
        <v>2</v>
      </c>
      <c r="F147" s="15">
        <v>17.600000000000001</v>
      </c>
      <c r="G147" s="15">
        <v>15.38</v>
      </c>
      <c r="H147" s="15">
        <v>13.16</v>
      </c>
      <c r="I147" s="14"/>
      <c r="J147" s="15">
        <v>17.98</v>
      </c>
      <c r="K147" s="15">
        <v>22.41</v>
      </c>
      <c r="L147" s="15">
        <v>29.58</v>
      </c>
      <c r="M147" s="15"/>
      <c r="N147" s="15">
        <v>38.251207393999998</v>
      </c>
      <c r="O147" s="15">
        <v>230.33716875000002</v>
      </c>
      <c r="P147" s="16" t="s">
        <v>15</v>
      </c>
      <c r="Q147" s="39" t="s">
        <v>674</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19" t="s">
        <v>479</v>
      </c>
      <c r="D148" s="17" t="s">
        <v>480</v>
      </c>
      <c r="E148" s="17">
        <v>0</v>
      </c>
      <c r="F148" s="14">
        <v>77.94</v>
      </c>
      <c r="G148" s="14">
        <v>68.72</v>
      </c>
      <c r="H148" s="14">
        <v>59.51</v>
      </c>
      <c r="I148" s="14"/>
      <c r="J148" s="14">
        <v>79.91</v>
      </c>
      <c r="K148" s="14">
        <v>98.33</v>
      </c>
      <c r="L148" s="14">
        <v>128.13999999999999</v>
      </c>
      <c r="M148" s="14"/>
      <c r="N148" s="14">
        <v>39.937798145000002</v>
      </c>
      <c r="O148" s="33">
        <v>1.7060785244999999</v>
      </c>
      <c r="P148" s="17" t="s">
        <v>15</v>
      </c>
      <c r="Q148" s="40" t="s">
        <v>675</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238</v>
      </c>
      <c r="D149" s="16" t="s">
        <v>239</v>
      </c>
      <c r="E149" s="16">
        <v>9</v>
      </c>
      <c r="F149" s="15">
        <v>4.42</v>
      </c>
      <c r="G149" s="15">
        <v>3.99</v>
      </c>
      <c r="H149" s="15">
        <v>3.56</v>
      </c>
      <c r="I149" s="14"/>
      <c r="J149" s="15">
        <v>4.5999999999999996</v>
      </c>
      <c r="K149" s="15">
        <v>5.45</v>
      </c>
      <c r="L149" s="15">
        <v>6.84</v>
      </c>
      <c r="M149" s="15"/>
      <c r="N149" s="15">
        <v>66.634317507999995</v>
      </c>
      <c r="O149" s="15">
        <v>5.5834885500000002</v>
      </c>
      <c r="P149" s="16" t="s">
        <v>18</v>
      </c>
      <c r="Q149" s="39" t="s">
        <v>676</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19" t="s">
        <v>677</v>
      </c>
      <c r="D150" s="17" t="s">
        <v>678</v>
      </c>
      <c r="E150" s="17">
        <v>1</v>
      </c>
      <c r="F150" s="14">
        <v>3.32</v>
      </c>
      <c r="G150" s="14">
        <v>3.07</v>
      </c>
      <c r="H150" s="14">
        <v>2.83</v>
      </c>
      <c r="I150" s="14"/>
      <c r="J150" s="14">
        <v>3.39</v>
      </c>
      <c r="K150" s="14">
        <v>3.87</v>
      </c>
      <c r="L150" s="14">
        <v>4.66</v>
      </c>
      <c r="M150" s="14"/>
      <c r="N150" s="14">
        <v>41.051565373999999</v>
      </c>
      <c r="O150" s="33">
        <v>1.9798067500000001</v>
      </c>
      <c r="P150" s="17" t="s">
        <v>15</v>
      </c>
      <c r="Q150" s="40" t="s">
        <v>679</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240</v>
      </c>
      <c r="D151" s="16" t="s">
        <v>241</v>
      </c>
      <c r="E151" s="16">
        <v>2</v>
      </c>
      <c r="F151" s="15">
        <v>74.8</v>
      </c>
      <c r="G151" s="15">
        <v>64.94</v>
      </c>
      <c r="H151" s="15">
        <v>55.09</v>
      </c>
      <c r="I151" s="14"/>
      <c r="J151" s="15">
        <v>76.5</v>
      </c>
      <c r="K151" s="15">
        <v>96.2</v>
      </c>
      <c r="L151" s="15">
        <v>128.08000000000001</v>
      </c>
      <c r="M151" s="15"/>
      <c r="N151" s="15">
        <v>50.671557811</v>
      </c>
      <c r="O151" s="15">
        <v>44.552925483999999</v>
      </c>
      <c r="P151" s="16" t="s">
        <v>15</v>
      </c>
      <c r="Q151" s="39" t="s">
        <v>680</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19" t="s">
        <v>481</v>
      </c>
      <c r="D152" s="17" t="s">
        <v>482</v>
      </c>
      <c r="E152" s="17">
        <v>3</v>
      </c>
      <c r="F152" s="14">
        <v>71.22</v>
      </c>
      <c r="G152" s="14">
        <v>60.58</v>
      </c>
      <c r="H152" s="14">
        <v>49.95</v>
      </c>
      <c r="I152" s="14"/>
      <c r="J152" s="14">
        <v>75.400000000000006</v>
      </c>
      <c r="K152" s="14">
        <v>96.66</v>
      </c>
      <c r="L152" s="14">
        <v>131.08000000000001</v>
      </c>
      <c r="M152" s="14"/>
      <c r="N152" s="14">
        <v>40.646755990000003</v>
      </c>
      <c r="O152" s="33">
        <v>1.8477340999999998</v>
      </c>
      <c r="P152" s="17" t="s">
        <v>15</v>
      </c>
      <c r="Q152" s="40" t="s">
        <v>681</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242</v>
      </c>
      <c r="D153" s="16" t="s">
        <v>243</v>
      </c>
      <c r="E153" s="16">
        <v>3</v>
      </c>
      <c r="F153" s="15">
        <v>105.05</v>
      </c>
      <c r="G153" s="15">
        <v>92.81</v>
      </c>
      <c r="H153" s="15">
        <v>80.58</v>
      </c>
      <c r="I153" s="14"/>
      <c r="J153" s="15">
        <v>108.96</v>
      </c>
      <c r="K153" s="15">
        <v>133.41999999999999</v>
      </c>
      <c r="L153" s="15">
        <v>173.02</v>
      </c>
      <c r="M153" s="15"/>
      <c r="N153" s="15">
        <v>33.955383253999997</v>
      </c>
      <c r="O153" s="15">
        <v>19.877664358000001</v>
      </c>
      <c r="P153" s="16" t="s">
        <v>15</v>
      </c>
      <c r="Q153" s="39" t="s">
        <v>682</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19" t="s">
        <v>244</v>
      </c>
      <c r="D154" s="17" t="s">
        <v>245</v>
      </c>
      <c r="E154" s="17">
        <v>9</v>
      </c>
      <c r="F154" s="14">
        <v>34.840000000000003</v>
      </c>
      <c r="G154" s="14">
        <v>33.32</v>
      </c>
      <c r="H154" s="14">
        <v>31.8</v>
      </c>
      <c r="I154" s="14"/>
      <c r="J154" s="14">
        <v>35.65</v>
      </c>
      <c r="K154" s="14">
        <v>38.68</v>
      </c>
      <c r="L154" s="14">
        <v>43.58</v>
      </c>
      <c r="M154" s="14"/>
      <c r="N154" s="14">
        <v>67.570535090000007</v>
      </c>
      <c r="O154" s="33">
        <v>19.061967899999999</v>
      </c>
      <c r="P154" s="17" t="s">
        <v>18</v>
      </c>
      <c r="Q154" s="40" t="s">
        <v>683</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246</v>
      </c>
      <c r="D155" s="16" t="s">
        <v>247</v>
      </c>
      <c r="E155" s="16">
        <v>10</v>
      </c>
      <c r="F155" s="15">
        <v>516.79999999999995</v>
      </c>
      <c r="G155" s="15">
        <v>428.41</v>
      </c>
      <c r="H155" s="15">
        <v>340.03</v>
      </c>
      <c r="I155" s="14"/>
      <c r="J155" s="15">
        <v>550.54999999999995</v>
      </c>
      <c r="K155" s="15">
        <v>727.31</v>
      </c>
      <c r="L155" s="15">
        <v>1013.33</v>
      </c>
      <c r="M155" s="15"/>
      <c r="N155" s="15">
        <v>86.413986907999998</v>
      </c>
      <c r="O155" s="15">
        <v>30.808948155</v>
      </c>
      <c r="P155" s="16" t="s">
        <v>18</v>
      </c>
      <c r="Q155" s="39" t="s">
        <v>684</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19" t="s">
        <v>248</v>
      </c>
      <c r="D156" s="17" t="s">
        <v>249</v>
      </c>
      <c r="E156" s="17">
        <v>5</v>
      </c>
      <c r="F156" s="14">
        <v>83.09</v>
      </c>
      <c r="G156" s="14">
        <v>72.95</v>
      </c>
      <c r="H156" s="14">
        <v>62.82</v>
      </c>
      <c r="I156" s="14"/>
      <c r="J156" s="14">
        <v>110.06</v>
      </c>
      <c r="K156" s="14">
        <v>130.32</v>
      </c>
      <c r="L156" s="14">
        <v>163.11000000000001</v>
      </c>
      <c r="M156" s="14"/>
      <c r="N156" s="14">
        <v>46.866417169999998</v>
      </c>
      <c r="O156" s="33">
        <v>44.750810878999999</v>
      </c>
      <c r="P156" s="17" t="s">
        <v>18</v>
      </c>
      <c r="Q156" s="40" t="s">
        <v>685</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250</v>
      </c>
      <c r="D157" s="16" t="s">
        <v>251</v>
      </c>
      <c r="E157" s="16">
        <v>5</v>
      </c>
      <c r="F157" s="15">
        <v>12.64</v>
      </c>
      <c r="G157" s="15">
        <v>11.77</v>
      </c>
      <c r="H157" s="15">
        <v>10.91</v>
      </c>
      <c r="I157" s="14"/>
      <c r="J157" s="15">
        <v>12.99</v>
      </c>
      <c r="K157" s="15">
        <v>14.71</v>
      </c>
      <c r="L157" s="15">
        <v>17.489999999999998</v>
      </c>
      <c r="M157" s="15"/>
      <c r="N157" s="15">
        <v>33.803152421999997</v>
      </c>
      <c r="O157" s="15">
        <v>12.917957449999999</v>
      </c>
      <c r="P157" s="16" t="s">
        <v>15</v>
      </c>
      <c r="Q157" s="39" t="s">
        <v>686</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19" t="s">
        <v>252</v>
      </c>
      <c r="D158" s="17" t="s">
        <v>253</v>
      </c>
      <c r="E158" s="17">
        <v>1</v>
      </c>
      <c r="F158" s="14">
        <v>3.97</v>
      </c>
      <c r="G158" s="14">
        <v>3.13</v>
      </c>
      <c r="H158" s="14">
        <v>2.2999999999999998</v>
      </c>
      <c r="I158" s="14"/>
      <c r="J158" s="14">
        <v>4.1500000000000004</v>
      </c>
      <c r="K158" s="14">
        <v>5.81</v>
      </c>
      <c r="L158" s="14">
        <v>8.51</v>
      </c>
      <c r="M158" s="14"/>
      <c r="N158" s="14">
        <v>46.124811604000001</v>
      </c>
      <c r="O158" s="33">
        <v>61.75951405</v>
      </c>
      <c r="P158" s="17" t="s">
        <v>15</v>
      </c>
      <c r="Q158" s="40" t="s">
        <v>687</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688</v>
      </c>
      <c r="D159" s="16" t="s">
        <v>689</v>
      </c>
      <c r="E159" s="16">
        <v>6</v>
      </c>
      <c r="F159" s="15">
        <v>3.69</v>
      </c>
      <c r="G159" s="15">
        <v>3.46</v>
      </c>
      <c r="H159" s="15">
        <v>3.24</v>
      </c>
      <c r="I159" s="14"/>
      <c r="J159" s="15">
        <v>3.76</v>
      </c>
      <c r="K159" s="15">
        <v>4.2</v>
      </c>
      <c r="L159" s="15">
        <v>4.92</v>
      </c>
      <c r="M159" s="15"/>
      <c r="N159" s="15">
        <v>43.824585616</v>
      </c>
      <c r="O159" s="15">
        <v>1.573858</v>
      </c>
      <c r="P159" s="16" t="s">
        <v>15</v>
      </c>
      <c r="Q159" s="39" t="s">
        <v>690</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19" t="s">
        <v>254</v>
      </c>
      <c r="D160" s="17" t="s">
        <v>255</v>
      </c>
      <c r="E160" s="17">
        <v>5</v>
      </c>
      <c r="F160" s="14">
        <v>15.78</v>
      </c>
      <c r="G160" s="14">
        <v>14.69</v>
      </c>
      <c r="H160" s="14">
        <v>13.61</v>
      </c>
      <c r="I160" s="14"/>
      <c r="J160" s="14">
        <v>16.14</v>
      </c>
      <c r="K160" s="14">
        <v>18.3</v>
      </c>
      <c r="L160" s="14">
        <v>21.81</v>
      </c>
      <c r="M160" s="14"/>
      <c r="N160" s="14">
        <v>44.687527154999998</v>
      </c>
      <c r="O160" s="33">
        <v>148.77632639999999</v>
      </c>
      <c r="P160" s="17" t="s">
        <v>15</v>
      </c>
      <c r="Q160" s="40" t="s">
        <v>691</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256</v>
      </c>
      <c r="D161" s="16" t="s">
        <v>257</v>
      </c>
      <c r="E161" s="16">
        <v>6</v>
      </c>
      <c r="F161" s="15">
        <v>30.07</v>
      </c>
      <c r="G161" s="15">
        <v>26.52</v>
      </c>
      <c r="H161" s="15">
        <v>22.97</v>
      </c>
      <c r="I161" s="14"/>
      <c r="J161" s="15">
        <v>31.1</v>
      </c>
      <c r="K161" s="15">
        <v>38.19</v>
      </c>
      <c r="L161" s="15">
        <v>49.67</v>
      </c>
      <c r="M161" s="15"/>
      <c r="N161" s="15">
        <v>48.750341313</v>
      </c>
      <c r="O161" s="15">
        <v>43.001071949999996</v>
      </c>
      <c r="P161" s="16" t="s">
        <v>15</v>
      </c>
      <c r="Q161" s="39" t="s">
        <v>692</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19" t="s">
        <v>258</v>
      </c>
      <c r="D162" s="17" t="s">
        <v>259</v>
      </c>
      <c r="E162" s="17">
        <v>5</v>
      </c>
      <c r="F162" s="14">
        <v>12.04</v>
      </c>
      <c r="G162" s="14">
        <v>10.24</v>
      </c>
      <c r="H162" s="14">
        <v>8.4499999999999993</v>
      </c>
      <c r="I162" s="14"/>
      <c r="J162" s="14">
        <v>12.5</v>
      </c>
      <c r="K162" s="14">
        <v>16.079999999999998</v>
      </c>
      <c r="L162" s="14">
        <v>21.87</v>
      </c>
      <c r="M162" s="14"/>
      <c r="N162" s="14">
        <v>38.918679937</v>
      </c>
      <c r="O162" s="33">
        <v>86.356912249999993</v>
      </c>
      <c r="P162" s="17" t="s">
        <v>15</v>
      </c>
      <c r="Q162" s="40" t="s">
        <v>693</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260</v>
      </c>
      <c r="D163" s="16" t="s">
        <v>261</v>
      </c>
      <c r="E163" s="16">
        <v>2</v>
      </c>
      <c r="F163" s="15">
        <v>6.9</v>
      </c>
      <c r="G163" s="15">
        <v>5.7</v>
      </c>
      <c r="H163" s="15">
        <v>4.5</v>
      </c>
      <c r="I163" s="14"/>
      <c r="J163" s="15">
        <v>7.2</v>
      </c>
      <c r="K163" s="15">
        <v>9.59</v>
      </c>
      <c r="L163" s="15">
        <v>13.47</v>
      </c>
      <c r="M163" s="15"/>
      <c r="N163" s="15">
        <v>42.990227054000002</v>
      </c>
      <c r="O163" s="15">
        <v>74.3119437</v>
      </c>
      <c r="P163" s="16" t="s">
        <v>15</v>
      </c>
      <c r="Q163" s="39" t="s">
        <v>694</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19" t="s">
        <v>450</v>
      </c>
      <c r="D164" s="17" t="s">
        <v>451</v>
      </c>
      <c r="E164" s="17">
        <v>9</v>
      </c>
      <c r="F164" s="14">
        <v>1.55</v>
      </c>
      <c r="G164" s="14">
        <v>1.4</v>
      </c>
      <c r="H164" s="14">
        <v>1.25</v>
      </c>
      <c r="I164" s="14"/>
      <c r="J164" s="14">
        <v>1.65</v>
      </c>
      <c r="K164" s="14">
        <v>1.94</v>
      </c>
      <c r="L164" s="14">
        <v>2.42</v>
      </c>
      <c r="M164" s="14"/>
      <c r="N164" s="14">
        <v>62.123769394999997</v>
      </c>
      <c r="O164" s="33">
        <v>1.58222025</v>
      </c>
      <c r="P164" s="17" t="s">
        <v>18</v>
      </c>
      <c r="Q164" s="40" t="s">
        <v>695</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262</v>
      </c>
      <c r="D165" s="16" t="s">
        <v>263</v>
      </c>
      <c r="E165" s="16">
        <v>5</v>
      </c>
      <c r="F165" s="15">
        <v>31.67</v>
      </c>
      <c r="G165" s="15">
        <v>28.89</v>
      </c>
      <c r="H165" s="15">
        <v>26.11</v>
      </c>
      <c r="I165" s="14"/>
      <c r="J165" s="15">
        <v>32.450000000000003</v>
      </c>
      <c r="K165" s="15">
        <v>38</v>
      </c>
      <c r="L165" s="15">
        <v>47</v>
      </c>
      <c r="M165" s="15"/>
      <c r="N165" s="15">
        <v>49.276021946999997</v>
      </c>
      <c r="O165" s="15">
        <v>111.62657215</v>
      </c>
      <c r="P165" s="16" t="s">
        <v>15</v>
      </c>
      <c r="Q165" s="39" t="s">
        <v>696</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19" t="s">
        <v>264</v>
      </c>
      <c r="D166" s="17" t="s">
        <v>265</v>
      </c>
      <c r="E166" s="17">
        <v>9</v>
      </c>
      <c r="F166" s="14">
        <v>10.45</v>
      </c>
      <c r="G166" s="14">
        <v>9.35</v>
      </c>
      <c r="H166" s="14">
        <v>8.26</v>
      </c>
      <c r="I166" s="14"/>
      <c r="J166" s="14">
        <v>10.72</v>
      </c>
      <c r="K166" s="14">
        <v>12.9</v>
      </c>
      <c r="L166" s="14">
        <v>16.43</v>
      </c>
      <c r="M166" s="14"/>
      <c r="N166" s="14">
        <v>67.955021662999997</v>
      </c>
      <c r="O166" s="33">
        <v>76.68318339999999</v>
      </c>
      <c r="P166" s="17" t="s">
        <v>18</v>
      </c>
      <c r="Q166" s="40" t="s">
        <v>697</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266</v>
      </c>
      <c r="D167" s="16" t="s">
        <v>267</v>
      </c>
      <c r="E167" s="16">
        <v>8</v>
      </c>
      <c r="F167" s="15">
        <v>33.75</v>
      </c>
      <c r="G167" s="15">
        <v>32.97</v>
      </c>
      <c r="H167" s="15">
        <v>32.200000000000003</v>
      </c>
      <c r="I167" s="14"/>
      <c r="J167" s="15">
        <v>33.869999999999997</v>
      </c>
      <c r="K167" s="15">
        <v>35.409999999999997</v>
      </c>
      <c r="L167" s="15">
        <v>37.909999999999997</v>
      </c>
      <c r="M167" s="15"/>
      <c r="N167" s="15">
        <v>81.565963670000002</v>
      </c>
      <c r="O167" s="15">
        <v>43.109917368000005</v>
      </c>
      <c r="P167" s="16" t="s">
        <v>18</v>
      </c>
      <c r="Q167" s="39" t="s">
        <v>518</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19" t="s">
        <v>268</v>
      </c>
      <c r="D168" s="17" t="s">
        <v>269</v>
      </c>
      <c r="E168" s="17">
        <v>2</v>
      </c>
      <c r="F168" s="14">
        <v>8.5299999999999994</v>
      </c>
      <c r="G168" s="14">
        <v>7.55</v>
      </c>
      <c r="H168" s="14">
        <v>6.57</v>
      </c>
      <c r="I168" s="14"/>
      <c r="J168" s="14">
        <v>8.7200000000000006</v>
      </c>
      <c r="K168" s="14">
        <v>10.67</v>
      </c>
      <c r="L168" s="14">
        <v>13.84</v>
      </c>
      <c r="M168" s="14"/>
      <c r="N168" s="14">
        <v>24.162388632999999</v>
      </c>
      <c r="O168" s="33">
        <v>11.644605158000001</v>
      </c>
      <c r="P168" s="17" t="s">
        <v>15</v>
      </c>
      <c r="Q168" s="40" t="s">
        <v>698</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270</v>
      </c>
      <c r="D169" s="16" t="s">
        <v>271</v>
      </c>
      <c r="E169" s="16">
        <v>2</v>
      </c>
      <c r="F169" s="15">
        <v>11.77</v>
      </c>
      <c r="G169" s="15">
        <v>10.26</v>
      </c>
      <c r="H169" s="15">
        <v>8.76</v>
      </c>
      <c r="I169" s="14"/>
      <c r="J169" s="15">
        <v>12.1</v>
      </c>
      <c r="K169" s="15">
        <v>15.1</v>
      </c>
      <c r="L169" s="15">
        <v>19.97</v>
      </c>
      <c r="M169" s="15"/>
      <c r="N169" s="15">
        <v>36.651620303000001</v>
      </c>
      <c r="O169" s="15">
        <v>82.018803106000007</v>
      </c>
      <c r="P169" s="16" t="s">
        <v>15</v>
      </c>
      <c r="Q169" s="39" t="s">
        <v>699</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19" t="s">
        <v>272</v>
      </c>
      <c r="D170" s="17" t="s">
        <v>273</v>
      </c>
      <c r="E170" s="17">
        <v>9</v>
      </c>
      <c r="F170" s="14">
        <v>20.37</v>
      </c>
      <c r="G170" s="14">
        <v>18.98</v>
      </c>
      <c r="H170" s="14">
        <v>17.600000000000001</v>
      </c>
      <c r="I170" s="14"/>
      <c r="J170" s="14">
        <v>22.46</v>
      </c>
      <c r="K170" s="14">
        <v>25.22</v>
      </c>
      <c r="L170" s="14">
        <v>29.69</v>
      </c>
      <c r="M170" s="14"/>
      <c r="N170" s="14">
        <v>55.868195518999997</v>
      </c>
      <c r="O170" s="33">
        <v>80.993576218999991</v>
      </c>
      <c r="P170" s="17" t="s">
        <v>18</v>
      </c>
      <c r="Q170" s="40" t="s">
        <v>700</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274</v>
      </c>
      <c r="D171" s="16" t="s">
        <v>275</v>
      </c>
      <c r="E171" s="16">
        <v>4</v>
      </c>
      <c r="F171" s="15">
        <v>10.16</v>
      </c>
      <c r="G171" s="15">
        <v>9.35</v>
      </c>
      <c r="H171" s="15">
        <v>8.5500000000000007</v>
      </c>
      <c r="I171" s="14"/>
      <c r="J171" s="15">
        <v>10.37</v>
      </c>
      <c r="K171" s="15">
        <v>11.97</v>
      </c>
      <c r="L171" s="15">
        <v>14.57</v>
      </c>
      <c r="M171" s="15"/>
      <c r="N171" s="15">
        <v>54.374803126000003</v>
      </c>
      <c r="O171" s="15">
        <v>4.59752735</v>
      </c>
      <c r="P171" s="16" t="s">
        <v>15</v>
      </c>
      <c r="Q171" s="39" t="s">
        <v>701</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19" t="s">
        <v>276</v>
      </c>
      <c r="D172" s="17" t="s">
        <v>277</v>
      </c>
      <c r="E172" s="17">
        <v>5</v>
      </c>
      <c r="F172" s="14">
        <v>1.53</v>
      </c>
      <c r="G172" s="14">
        <v>0.91</v>
      </c>
      <c r="H172" s="14">
        <v>0.3</v>
      </c>
      <c r="I172" s="14"/>
      <c r="J172" s="14">
        <v>3.07</v>
      </c>
      <c r="K172" s="14">
        <v>4.29</v>
      </c>
      <c r="L172" s="14">
        <v>6.27</v>
      </c>
      <c r="M172" s="14"/>
      <c r="N172" s="14">
        <v>48.005523046999997</v>
      </c>
      <c r="O172" s="33">
        <v>14.2646772</v>
      </c>
      <c r="P172" s="17" t="s">
        <v>18</v>
      </c>
      <c r="Q172" s="40" t="s">
        <v>702</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278</v>
      </c>
      <c r="D173" s="16" t="s">
        <v>279</v>
      </c>
      <c r="E173" s="16">
        <v>7</v>
      </c>
      <c r="F173" s="15">
        <v>150</v>
      </c>
      <c r="G173" s="15">
        <v>127.6</v>
      </c>
      <c r="H173" s="15">
        <v>105.2</v>
      </c>
      <c r="I173" s="14"/>
      <c r="J173" s="15">
        <v>185.23</v>
      </c>
      <c r="K173" s="15">
        <v>230.02</v>
      </c>
      <c r="L173" s="15">
        <v>302.5</v>
      </c>
      <c r="M173" s="15"/>
      <c r="N173" s="15">
        <v>69.623137724000003</v>
      </c>
      <c r="O173" s="15">
        <v>12.696704268</v>
      </c>
      <c r="P173" s="16" t="s">
        <v>18</v>
      </c>
      <c r="Q173" s="39" t="s">
        <v>703</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19" t="s">
        <v>436</v>
      </c>
      <c r="D174" s="17" t="s">
        <v>437</v>
      </c>
      <c r="E174" s="17">
        <v>1</v>
      </c>
      <c r="F174" s="14">
        <v>6.95</v>
      </c>
      <c r="G174" s="14">
        <v>5.67</v>
      </c>
      <c r="H174" s="14">
        <v>4.4000000000000004</v>
      </c>
      <c r="I174" s="14"/>
      <c r="J174" s="14">
        <v>7.54</v>
      </c>
      <c r="K174" s="14">
        <v>10.08</v>
      </c>
      <c r="L174" s="14">
        <v>14.2</v>
      </c>
      <c r="M174" s="14"/>
      <c r="N174" s="14">
        <v>40.549160426999997</v>
      </c>
      <c r="O174" s="33">
        <v>2.6618917999999998</v>
      </c>
      <c r="P174" s="17" t="s">
        <v>15</v>
      </c>
      <c r="Q174" s="40" t="s">
        <v>704</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280</v>
      </c>
      <c r="D175" s="16" t="s">
        <v>281</v>
      </c>
      <c r="E175" s="16">
        <v>10</v>
      </c>
      <c r="F175" s="15">
        <v>81.47</v>
      </c>
      <c r="G175" s="15">
        <v>74.81</v>
      </c>
      <c r="H175" s="15">
        <v>68.150000000000006</v>
      </c>
      <c r="I175" s="14"/>
      <c r="J175" s="15">
        <v>84.9</v>
      </c>
      <c r="K175" s="15">
        <v>98.21</v>
      </c>
      <c r="L175" s="15">
        <v>119.76</v>
      </c>
      <c r="M175" s="15"/>
      <c r="N175" s="15">
        <v>64.236999452999996</v>
      </c>
      <c r="O175" s="15">
        <v>50.753776299999998</v>
      </c>
      <c r="P175" s="16" t="s">
        <v>18</v>
      </c>
      <c r="Q175" s="39" t="s">
        <v>705</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19" t="s">
        <v>282</v>
      </c>
      <c r="D176" s="17" t="s">
        <v>283</v>
      </c>
      <c r="E176" s="17">
        <v>4</v>
      </c>
      <c r="F176" s="14">
        <v>2.65</v>
      </c>
      <c r="G176" s="14">
        <v>1.95</v>
      </c>
      <c r="H176" s="14">
        <v>1.26</v>
      </c>
      <c r="I176" s="14"/>
      <c r="J176" s="14">
        <v>4.13</v>
      </c>
      <c r="K176" s="14">
        <v>5.51</v>
      </c>
      <c r="L176" s="14">
        <v>7.75</v>
      </c>
      <c r="M176" s="14"/>
      <c r="N176" s="14">
        <v>61.725513143000001</v>
      </c>
      <c r="O176" s="33">
        <v>19.42133325</v>
      </c>
      <c r="P176" s="17" t="s">
        <v>18</v>
      </c>
      <c r="Q176" s="40" t="s">
        <v>706</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284</v>
      </c>
      <c r="D177" s="16" t="s">
        <v>285</v>
      </c>
      <c r="E177" s="16">
        <v>3</v>
      </c>
      <c r="F177" s="15">
        <v>5.2</v>
      </c>
      <c r="G177" s="15">
        <v>4.45</v>
      </c>
      <c r="H177" s="15">
        <v>3.7</v>
      </c>
      <c r="I177" s="14"/>
      <c r="J177" s="15">
        <v>5.51</v>
      </c>
      <c r="K177" s="15">
        <v>7</v>
      </c>
      <c r="L177" s="15">
        <v>9.42</v>
      </c>
      <c r="M177" s="15"/>
      <c r="N177" s="15">
        <v>27.943346734999999</v>
      </c>
      <c r="O177" s="15">
        <v>29.17961515</v>
      </c>
      <c r="P177" s="16" t="s">
        <v>15</v>
      </c>
      <c r="Q177" s="39" t="s">
        <v>707</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19" t="s">
        <v>286</v>
      </c>
      <c r="D178" s="17" t="s">
        <v>287</v>
      </c>
      <c r="E178" s="17">
        <v>0</v>
      </c>
      <c r="F178" s="14">
        <v>215.2</v>
      </c>
      <c r="G178" s="14">
        <v>174.67</v>
      </c>
      <c r="H178" s="14">
        <v>134.13999999999999</v>
      </c>
      <c r="I178" s="14"/>
      <c r="J178" s="14">
        <v>223.79</v>
      </c>
      <c r="K178" s="14">
        <v>304.83999999999997</v>
      </c>
      <c r="L178" s="14">
        <v>436</v>
      </c>
      <c r="M178" s="14"/>
      <c r="N178" s="14">
        <v>37.696250452999998</v>
      </c>
      <c r="O178" s="33">
        <v>6.4912706145000003</v>
      </c>
      <c r="P178" s="17" t="s">
        <v>15</v>
      </c>
      <c r="Q178" s="40" t="s">
        <v>708</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288</v>
      </c>
      <c r="D179" s="16" t="s">
        <v>289</v>
      </c>
      <c r="E179" s="16">
        <v>4</v>
      </c>
      <c r="F179" s="15">
        <v>51.3</v>
      </c>
      <c r="G179" s="15">
        <v>43.62</v>
      </c>
      <c r="H179" s="15">
        <v>35.94</v>
      </c>
      <c r="I179" s="14"/>
      <c r="J179" s="15">
        <v>52.22</v>
      </c>
      <c r="K179" s="15">
        <v>67.569999999999993</v>
      </c>
      <c r="L179" s="15">
        <v>92.4</v>
      </c>
      <c r="M179" s="15"/>
      <c r="N179" s="15">
        <v>43.035958942999997</v>
      </c>
      <c r="O179" s="15">
        <v>793.90403020000008</v>
      </c>
      <c r="P179" s="16" t="s">
        <v>15</v>
      </c>
      <c r="Q179" s="39" t="s">
        <v>709</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19" t="s">
        <v>288</v>
      </c>
      <c r="D180" s="17" t="s">
        <v>291</v>
      </c>
      <c r="E180" s="17">
        <v>4</v>
      </c>
      <c r="F180" s="14">
        <v>46.59</v>
      </c>
      <c r="G180" s="14">
        <v>40.14</v>
      </c>
      <c r="H180" s="14">
        <v>33.69</v>
      </c>
      <c r="I180" s="14"/>
      <c r="J180" s="14">
        <v>47.49</v>
      </c>
      <c r="K180" s="14">
        <v>60.38</v>
      </c>
      <c r="L180" s="14">
        <v>81.25</v>
      </c>
      <c r="M180" s="14"/>
      <c r="N180" s="14">
        <v>46.532767174999996</v>
      </c>
      <c r="O180" s="33">
        <v>2391.4679042000002</v>
      </c>
      <c r="P180" s="17" t="s">
        <v>15</v>
      </c>
      <c r="Q180" s="40" t="s">
        <v>710</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292</v>
      </c>
      <c r="D181" s="16" t="s">
        <v>293</v>
      </c>
      <c r="E181" s="16">
        <v>3</v>
      </c>
      <c r="F181" s="15">
        <v>12.59</v>
      </c>
      <c r="G181" s="15">
        <v>11.08</v>
      </c>
      <c r="H181" s="15">
        <v>9.58</v>
      </c>
      <c r="I181" s="14"/>
      <c r="J181" s="15">
        <v>12.79</v>
      </c>
      <c r="K181" s="15">
        <v>15.79</v>
      </c>
      <c r="L181" s="15">
        <v>20.65</v>
      </c>
      <c r="M181" s="15"/>
      <c r="N181" s="15">
        <v>34.89014332</v>
      </c>
      <c r="O181" s="15">
        <v>39.433843549999999</v>
      </c>
      <c r="P181" s="16" t="s">
        <v>15</v>
      </c>
      <c r="Q181" s="39" t="s">
        <v>711</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19" t="s">
        <v>427</v>
      </c>
      <c r="D182" s="17" t="s">
        <v>294</v>
      </c>
      <c r="E182" s="17">
        <v>7</v>
      </c>
      <c r="F182" s="14">
        <v>65</v>
      </c>
      <c r="G182" s="14">
        <v>54.86</v>
      </c>
      <c r="H182" s="14">
        <v>44.73</v>
      </c>
      <c r="I182" s="14"/>
      <c r="J182" s="14">
        <v>72.98</v>
      </c>
      <c r="K182" s="14">
        <v>93.24</v>
      </c>
      <c r="L182" s="14">
        <v>126.03</v>
      </c>
      <c r="M182" s="14"/>
      <c r="N182" s="14">
        <v>53.142395673000003</v>
      </c>
      <c r="O182" s="33">
        <v>827.5892611999999</v>
      </c>
      <c r="P182" s="17" t="s">
        <v>18</v>
      </c>
      <c r="Q182" s="40" t="s">
        <v>712</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430</v>
      </c>
      <c r="D183" s="16" t="s">
        <v>295</v>
      </c>
      <c r="E183" s="16">
        <v>8</v>
      </c>
      <c r="F183" s="15">
        <v>3.57</v>
      </c>
      <c r="G183" s="15">
        <v>3.19</v>
      </c>
      <c r="H183" s="15">
        <v>2.81</v>
      </c>
      <c r="I183" s="14"/>
      <c r="J183" s="15">
        <v>4.04</v>
      </c>
      <c r="K183" s="15">
        <v>4.79</v>
      </c>
      <c r="L183" s="15">
        <v>6.01</v>
      </c>
      <c r="M183" s="15"/>
      <c r="N183" s="15">
        <v>57.605824333999998</v>
      </c>
      <c r="O183" s="15">
        <v>12.2088278</v>
      </c>
      <c r="P183" s="16" t="s">
        <v>18</v>
      </c>
      <c r="Q183" s="39" t="s">
        <v>713</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19" t="s">
        <v>524</v>
      </c>
      <c r="D184" s="17" t="s">
        <v>296</v>
      </c>
      <c r="E184" s="17">
        <v>5</v>
      </c>
      <c r="F184" s="14">
        <v>13.82</v>
      </c>
      <c r="G184" s="14">
        <v>12.08</v>
      </c>
      <c r="H184" s="14">
        <v>10.34</v>
      </c>
      <c r="I184" s="14"/>
      <c r="J184" s="14">
        <v>14.39</v>
      </c>
      <c r="K184" s="14">
        <v>17.86</v>
      </c>
      <c r="L184" s="14">
        <v>23.48</v>
      </c>
      <c r="M184" s="14"/>
      <c r="N184" s="14">
        <v>48.296074206999997</v>
      </c>
      <c r="O184" s="33">
        <v>22.981626899999998</v>
      </c>
      <c r="P184" s="17" t="s">
        <v>15</v>
      </c>
      <c r="Q184" s="40" t="s">
        <v>714</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431</v>
      </c>
      <c r="D185" s="16" t="s">
        <v>297</v>
      </c>
      <c r="E185" s="16">
        <v>0</v>
      </c>
      <c r="F185" s="15">
        <v>9.9700000000000006</v>
      </c>
      <c r="G185" s="15">
        <v>7.97</v>
      </c>
      <c r="H185" s="15">
        <v>5.98</v>
      </c>
      <c r="I185" s="14"/>
      <c r="J185" s="15">
        <v>10.53</v>
      </c>
      <c r="K185" s="15">
        <v>14.51</v>
      </c>
      <c r="L185" s="15">
        <v>20.96</v>
      </c>
      <c r="M185" s="15"/>
      <c r="N185" s="15">
        <v>23.899928681999999</v>
      </c>
      <c r="O185" s="15">
        <v>78.311282449999993</v>
      </c>
      <c r="P185" s="16" t="s">
        <v>15</v>
      </c>
      <c r="Q185" s="39" t="s">
        <v>715</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19" t="s">
        <v>447</v>
      </c>
      <c r="D186" s="17" t="s">
        <v>298</v>
      </c>
      <c r="E186" s="17">
        <v>5</v>
      </c>
      <c r="F186" s="14">
        <v>49.15</v>
      </c>
      <c r="G186" s="14">
        <v>45.49</v>
      </c>
      <c r="H186" s="14">
        <v>41.83</v>
      </c>
      <c r="I186" s="14"/>
      <c r="J186" s="14">
        <v>50.03</v>
      </c>
      <c r="K186" s="14">
        <v>57.34</v>
      </c>
      <c r="L186" s="14">
        <v>69.180000000000007</v>
      </c>
      <c r="M186" s="14"/>
      <c r="N186" s="14">
        <v>38.908662401999997</v>
      </c>
      <c r="O186" s="33">
        <v>88.035366199999999</v>
      </c>
      <c r="P186" s="17" t="s">
        <v>15</v>
      </c>
      <c r="Q186" s="40" t="s">
        <v>716</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448</v>
      </c>
      <c r="D187" s="16" t="s">
        <v>299</v>
      </c>
      <c r="E187" s="16">
        <v>9</v>
      </c>
      <c r="F187" s="15">
        <v>4.32</v>
      </c>
      <c r="G187" s="15">
        <v>4.03</v>
      </c>
      <c r="H187" s="15">
        <v>3.74</v>
      </c>
      <c r="I187" s="14"/>
      <c r="J187" s="15">
        <v>4.8</v>
      </c>
      <c r="K187" s="15">
        <v>5.37</v>
      </c>
      <c r="L187" s="15">
        <v>6.3</v>
      </c>
      <c r="M187" s="15"/>
      <c r="N187" s="15">
        <v>61.158486506000003</v>
      </c>
      <c r="O187" s="15">
        <v>4.5840919000000007</v>
      </c>
      <c r="P187" s="16" t="s">
        <v>18</v>
      </c>
      <c r="Q187" s="39" t="s">
        <v>717</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19" t="s">
        <v>460</v>
      </c>
      <c r="D188" s="17" t="s">
        <v>300</v>
      </c>
      <c r="E188" s="17">
        <v>6</v>
      </c>
      <c r="F188" s="14">
        <v>18.55</v>
      </c>
      <c r="G188" s="14">
        <v>16.52</v>
      </c>
      <c r="H188" s="14">
        <v>14.5</v>
      </c>
      <c r="I188" s="14"/>
      <c r="J188" s="14">
        <v>19.170000000000002</v>
      </c>
      <c r="K188" s="14">
        <v>23.21</v>
      </c>
      <c r="L188" s="14">
        <v>29.75</v>
      </c>
      <c r="M188" s="14"/>
      <c r="N188" s="14">
        <v>38.537152106999997</v>
      </c>
      <c r="O188" s="33">
        <v>9.7115727000000014</v>
      </c>
      <c r="P188" s="17" t="s">
        <v>15</v>
      </c>
      <c r="Q188" s="40" t="s">
        <v>718</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525</v>
      </c>
      <c r="D189" s="16" t="s">
        <v>526</v>
      </c>
      <c r="E189" s="16">
        <v>0</v>
      </c>
      <c r="F189" s="15">
        <v>7.6</v>
      </c>
      <c r="G189" s="15">
        <v>6.8</v>
      </c>
      <c r="H189" s="15">
        <v>6</v>
      </c>
      <c r="I189" s="14"/>
      <c r="J189" s="15">
        <v>7.86</v>
      </c>
      <c r="K189" s="15">
        <v>9.4499999999999993</v>
      </c>
      <c r="L189" s="15">
        <v>12.03</v>
      </c>
      <c r="M189" s="15"/>
      <c r="N189" s="15">
        <v>41.142852581</v>
      </c>
      <c r="O189" s="15">
        <v>1.7028792000000001</v>
      </c>
      <c r="P189" s="16" t="s">
        <v>15</v>
      </c>
      <c r="Q189" s="39" t="s">
        <v>719</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19" t="s">
        <v>290</v>
      </c>
      <c r="D190" s="17" t="s">
        <v>495</v>
      </c>
      <c r="E190" s="17">
        <v>10</v>
      </c>
      <c r="F190" s="14">
        <v>77.45</v>
      </c>
      <c r="G190" s="14">
        <v>68.290000000000006</v>
      </c>
      <c r="H190" s="14">
        <v>59.13</v>
      </c>
      <c r="I190" s="14"/>
      <c r="J190" s="14">
        <v>82.34</v>
      </c>
      <c r="K190" s="14">
        <v>100.65</v>
      </c>
      <c r="L190" s="14">
        <v>130.30000000000001</v>
      </c>
      <c r="M190" s="14"/>
      <c r="N190" s="14">
        <v>87.684926614000005</v>
      </c>
      <c r="O190" s="33">
        <v>1.4306771665000002</v>
      </c>
      <c r="P190" s="17" t="s">
        <v>18</v>
      </c>
      <c r="Q190" s="40" t="s">
        <v>720</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454</v>
      </c>
      <c r="D191" s="16" t="s">
        <v>301</v>
      </c>
      <c r="E191" s="16">
        <v>2</v>
      </c>
      <c r="F191" s="15">
        <v>1.79</v>
      </c>
      <c r="G191" s="15">
        <v>1.5</v>
      </c>
      <c r="H191" s="15">
        <v>1.21</v>
      </c>
      <c r="I191" s="14"/>
      <c r="J191" s="15">
        <v>1.86</v>
      </c>
      <c r="K191" s="15">
        <v>2.4300000000000002</v>
      </c>
      <c r="L191" s="15">
        <v>3.36</v>
      </c>
      <c r="M191" s="15"/>
      <c r="N191" s="15">
        <v>47.381032671</v>
      </c>
      <c r="O191" s="15">
        <v>8.6662813000000014</v>
      </c>
      <c r="P191" s="16" t="s">
        <v>15</v>
      </c>
      <c r="Q191" s="39" t="s">
        <v>721</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19" t="s">
        <v>449</v>
      </c>
      <c r="D192" s="17" t="s">
        <v>302</v>
      </c>
      <c r="E192" s="17">
        <v>3</v>
      </c>
      <c r="F192" s="14">
        <v>1.87</v>
      </c>
      <c r="G192" s="14">
        <v>1.57</v>
      </c>
      <c r="H192" s="14">
        <v>1.27</v>
      </c>
      <c r="I192" s="14"/>
      <c r="J192" s="14">
        <v>2</v>
      </c>
      <c r="K192" s="14">
        <v>2.59</v>
      </c>
      <c r="L192" s="14">
        <v>3.56</v>
      </c>
      <c r="M192" s="14"/>
      <c r="N192" s="14">
        <v>52.163255882999998</v>
      </c>
      <c r="O192" s="33">
        <v>4.83652295</v>
      </c>
      <c r="P192" s="17" t="s">
        <v>15</v>
      </c>
      <c r="Q192" s="40" t="s">
        <v>722</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472</v>
      </c>
      <c r="D193" s="16" t="s">
        <v>303</v>
      </c>
      <c r="E193" s="16">
        <v>3</v>
      </c>
      <c r="F193" s="15">
        <v>21.54</v>
      </c>
      <c r="G193" s="15">
        <v>19.66</v>
      </c>
      <c r="H193" s="15">
        <v>17.78</v>
      </c>
      <c r="I193" s="14"/>
      <c r="J193" s="15">
        <v>22.47</v>
      </c>
      <c r="K193" s="15">
        <v>26.22</v>
      </c>
      <c r="L193" s="15">
        <v>32.31</v>
      </c>
      <c r="M193" s="15"/>
      <c r="N193" s="15">
        <v>40.844086115000003</v>
      </c>
      <c r="O193" s="15">
        <v>207.99395214999998</v>
      </c>
      <c r="P193" s="16" t="s">
        <v>15</v>
      </c>
      <c r="Q193" s="39" t="s">
        <v>723</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19" t="s">
        <v>724</v>
      </c>
      <c r="D194" s="17" t="s">
        <v>304</v>
      </c>
      <c r="E194" s="17">
        <v>0</v>
      </c>
      <c r="F194" s="14">
        <v>0.47</v>
      </c>
      <c r="G194" s="14">
        <v>0.25</v>
      </c>
      <c r="H194" s="14">
        <v>0.03</v>
      </c>
      <c r="I194" s="14"/>
      <c r="J194" s="14">
        <v>0.49</v>
      </c>
      <c r="K194" s="14">
        <v>0.92</v>
      </c>
      <c r="L194" s="14">
        <v>1.62</v>
      </c>
      <c r="M194" s="14"/>
      <c r="N194" s="14">
        <v>39.295264781999997</v>
      </c>
      <c r="O194" s="33">
        <v>8.5957066500000003</v>
      </c>
      <c r="P194" s="17" t="s">
        <v>15</v>
      </c>
      <c r="Q194" s="40" t="s">
        <v>725</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496</v>
      </c>
      <c r="D195" s="16" t="s">
        <v>305</v>
      </c>
      <c r="E195" s="16">
        <v>2</v>
      </c>
      <c r="F195" s="15">
        <v>5.33</v>
      </c>
      <c r="G195" s="15">
        <v>4.55</v>
      </c>
      <c r="H195" s="15">
        <v>3.78</v>
      </c>
      <c r="I195" s="14"/>
      <c r="J195" s="15">
        <v>5.45</v>
      </c>
      <c r="K195" s="15">
        <v>6.99</v>
      </c>
      <c r="L195" s="15">
        <v>9.49</v>
      </c>
      <c r="M195" s="15"/>
      <c r="N195" s="15">
        <v>50.042173030000001</v>
      </c>
      <c r="O195" s="15">
        <v>21.671560700000001</v>
      </c>
      <c r="P195" s="16" t="s">
        <v>15</v>
      </c>
      <c r="Q195" s="39" t="s">
        <v>726</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19" t="s">
        <v>473</v>
      </c>
      <c r="D196" s="17" t="s">
        <v>474</v>
      </c>
      <c r="E196" s="17">
        <v>0</v>
      </c>
      <c r="F196" s="14">
        <v>0.57999999999999996</v>
      </c>
      <c r="G196" s="14">
        <v>-0.1</v>
      </c>
      <c r="H196" s="14">
        <v>-0.78</v>
      </c>
      <c r="I196" s="14"/>
      <c r="J196" s="14">
        <v>0.63</v>
      </c>
      <c r="K196" s="14">
        <v>1.99</v>
      </c>
      <c r="L196" s="14">
        <v>4.1900000000000004</v>
      </c>
      <c r="M196" s="14"/>
      <c r="N196" s="14">
        <v>32.811789824000002</v>
      </c>
      <c r="O196" s="33">
        <v>2.5660332499999998</v>
      </c>
      <c r="P196" s="17" t="s">
        <v>15</v>
      </c>
      <c r="Q196" s="40" t="s">
        <v>727</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441</v>
      </c>
      <c r="D197" s="16" t="s">
        <v>306</v>
      </c>
      <c r="E197" s="16">
        <v>9</v>
      </c>
      <c r="F197" s="15">
        <v>38.65</v>
      </c>
      <c r="G197" s="15">
        <v>35.81</v>
      </c>
      <c r="H197" s="15">
        <v>32.97</v>
      </c>
      <c r="I197" s="14"/>
      <c r="J197" s="15">
        <v>45.19</v>
      </c>
      <c r="K197" s="15">
        <v>50.86</v>
      </c>
      <c r="L197" s="15">
        <v>60.04</v>
      </c>
      <c r="M197" s="15"/>
      <c r="N197" s="15">
        <v>61.260595776999999</v>
      </c>
      <c r="O197" s="15">
        <v>424.21470299999999</v>
      </c>
      <c r="P197" s="16" t="s">
        <v>18</v>
      </c>
      <c r="Q197" s="39" t="s">
        <v>728</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19" t="s">
        <v>446</v>
      </c>
      <c r="D198" s="17" t="s">
        <v>307</v>
      </c>
      <c r="E198" s="17">
        <v>9</v>
      </c>
      <c r="F198" s="14">
        <v>9.68</v>
      </c>
      <c r="G198" s="14">
        <v>8.64</v>
      </c>
      <c r="H198" s="14">
        <v>7.61</v>
      </c>
      <c r="I198" s="14"/>
      <c r="J198" s="14">
        <v>11.07</v>
      </c>
      <c r="K198" s="14">
        <v>13.13</v>
      </c>
      <c r="L198" s="14">
        <v>16.48</v>
      </c>
      <c r="M198" s="14"/>
      <c r="N198" s="14">
        <v>59.778220986999997</v>
      </c>
      <c r="O198" s="33">
        <v>17.038136849999997</v>
      </c>
      <c r="P198" s="17" t="s">
        <v>18</v>
      </c>
      <c r="Q198" s="40" t="s">
        <v>729</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730</v>
      </c>
      <c r="D199" s="16" t="s">
        <v>731</v>
      </c>
      <c r="E199" s="16">
        <v>10</v>
      </c>
      <c r="F199" s="15">
        <v>495.54</v>
      </c>
      <c r="G199" s="15">
        <v>464.71</v>
      </c>
      <c r="H199" s="15">
        <v>433.89</v>
      </c>
      <c r="I199" s="14"/>
      <c r="J199" s="15">
        <v>520.89</v>
      </c>
      <c r="K199" s="15">
        <v>582.53</v>
      </c>
      <c r="L199" s="15">
        <v>682.27</v>
      </c>
      <c r="M199" s="15"/>
      <c r="N199" s="15">
        <v>67.870780113999999</v>
      </c>
      <c r="O199" s="15">
        <v>1.0948611074999999</v>
      </c>
      <c r="P199" s="16" t="s">
        <v>18</v>
      </c>
      <c r="Q199" s="39" t="s">
        <v>732</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19" t="s">
        <v>308</v>
      </c>
      <c r="D200" s="17" t="s">
        <v>309</v>
      </c>
      <c r="E200" s="17">
        <v>0</v>
      </c>
      <c r="F200" s="14">
        <v>6.77</v>
      </c>
      <c r="G200" s="14">
        <v>6.06</v>
      </c>
      <c r="H200" s="14">
        <v>5.36</v>
      </c>
      <c r="I200" s="14"/>
      <c r="J200" s="14">
        <v>6.95</v>
      </c>
      <c r="K200" s="14">
        <v>8.35</v>
      </c>
      <c r="L200" s="14">
        <v>10.63</v>
      </c>
      <c r="M200" s="14"/>
      <c r="N200" s="14">
        <v>36.171422432999996</v>
      </c>
      <c r="O200" s="33">
        <v>2.8758797500000002</v>
      </c>
      <c r="P200" s="17" t="s">
        <v>15</v>
      </c>
      <c r="Q200" s="40" t="s">
        <v>733</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9" t="s">
        <v>463</v>
      </c>
      <c r="D201" s="16" t="s">
        <v>310</v>
      </c>
      <c r="E201" s="16">
        <v>9</v>
      </c>
      <c r="F201" s="15">
        <v>16.32</v>
      </c>
      <c r="G201" s="15">
        <v>15.06</v>
      </c>
      <c r="H201" s="15">
        <v>13.8</v>
      </c>
      <c r="I201" s="14"/>
      <c r="J201" s="15">
        <v>17.27</v>
      </c>
      <c r="K201" s="15">
        <v>19.78</v>
      </c>
      <c r="L201" s="15">
        <v>23.84</v>
      </c>
      <c r="M201" s="15"/>
      <c r="N201" s="15">
        <v>66.89740922</v>
      </c>
      <c r="O201" s="15">
        <v>252.73492499999998</v>
      </c>
      <c r="P201" s="16" t="s">
        <v>18</v>
      </c>
      <c r="Q201" s="39" t="s">
        <v>734</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19" t="s">
        <v>311</v>
      </c>
      <c r="D202" s="17" t="s">
        <v>312</v>
      </c>
      <c r="E202" s="17">
        <v>4</v>
      </c>
      <c r="F202" s="14">
        <v>32.32</v>
      </c>
      <c r="G202" s="14">
        <v>28.84</v>
      </c>
      <c r="H202" s="14">
        <v>25.37</v>
      </c>
      <c r="I202" s="14"/>
      <c r="J202" s="14">
        <v>33.700000000000003</v>
      </c>
      <c r="K202" s="14">
        <v>40.64</v>
      </c>
      <c r="L202" s="14">
        <v>51.87</v>
      </c>
      <c r="M202" s="14"/>
      <c r="N202" s="14">
        <v>44.821307834999999</v>
      </c>
      <c r="O202" s="33">
        <v>658.57326869999997</v>
      </c>
      <c r="P202" s="17" t="s">
        <v>15</v>
      </c>
      <c r="Q202" s="40" t="s">
        <v>735</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9" t="s">
        <v>313</v>
      </c>
      <c r="D203" s="16" t="s">
        <v>513</v>
      </c>
      <c r="E203" s="16">
        <v>9</v>
      </c>
      <c r="F203" s="15">
        <v>9.52</v>
      </c>
      <c r="G203" s="15">
        <v>8.48</v>
      </c>
      <c r="H203" s="15">
        <v>7.44</v>
      </c>
      <c r="I203" s="14"/>
      <c r="J203" s="15">
        <v>11.79</v>
      </c>
      <c r="K203" s="15">
        <v>13.86</v>
      </c>
      <c r="L203" s="15">
        <v>17.21</v>
      </c>
      <c r="M203" s="15"/>
      <c r="N203" s="15">
        <v>56.505873757000003</v>
      </c>
      <c r="O203" s="15">
        <v>2.29410085</v>
      </c>
      <c r="P203" s="16" t="s">
        <v>18</v>
      </c>
      <c r="Q203" s="39" t="s">
        <v>736</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19" t="s">
        <v>313</v>
      </c>
      <c r="D204" s="17" t="s">
        <v>314</v>
      </c>
      <c r="E204" s="17">
        <v>10</v>
      </c>
      <c r="F204" s="14">
        <v>8.16</v>
      </c>
      <c r="G204" s="14">
        <v>7.68</v>
      </c>
      <c r="H204" s="14">
        <v>7.2</v>
      </c>
      <c r="I204" s="14"/>
      <c r="J204" s="14">
        <v>9.23</v>
      </c>
      <c r="K204" s="14">
        <v>10.18</v>
      </c>
      <c r="L204" s="14">
        <v>11.73</v>
      </c>
      <c r="M204" s="14"/>
      <c r="N204" s="14">
        <v>60.131673745000001</v>
      </c>
      <c r="O204" s="33">
        <v>15.3429176</v>
      </c>
      <c r="P204" s="17" t="s">
        <v>18</v>
      </c>
      <c r="Q204" s="40" t="s">
        <v>737</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9" t="s">
        <v>313</v>
      </c>
      <c r="D205" s="16" t="s">
        <v>315</v>
      </c>
      <c r="E205" s="16">
        <v>9</v>
      </c>
      <c r="F205" s="15">
        <v>42.51</v>
      </c>
      <c r="G205" s="15">
        <v>39.65</v>
      </c>
      <c r="H205" s="15">
        <v>36.79</v>
      </c>
      <c r="I205" s="14"/>
      <c r="J205" s="15">
        <v>48.72</v>
      </c>
      <c r="K205" s="15">
        <v>54.43</v>
      </c>
      <c r="L205" s="15">
        <v>63.68</v>
      </c>
      <c r="M205" s="15"/>
      <c r="N205" s="15">
        <v>59.462349959999997</v>
      </c>
      <c r="O205" s="15">
        <v>108.49598775</v>
      </c>
      <c r="P205" s="16" t="s">
        <v>18</v>
      </c>
      <c r="Q205" s="39" t="s">
        <v>738</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19" t="s">
        <v>316</v>
      </c>
      <c r="D206" s="17" t="s">
        <v>317</v>
      </c>
      <c r="E206" s="17">
        <v>2</v>
      </c>
      <c r="F206" s="14">
        <v>29.01</v>
      </c>
      <c r="G206" s="14">
        <v>26.32</v>
      </c>
      <c r="H206" s="14">
        <v>23.63</v>
      </c>
      <c r="I206" s="14"/>
      <c r="J206" s="14">
        <v>29.61</v>
      </c>
      <c r="K206" s="14">
        <v>34.979999999999997</v>
      </c>
      <c r="L206" s="14">
        <v>43.68</v>
      </c>
      <c r="M206" s="14"/>
      <c r="N206" s="14">
        <v>43.572296117</v>
      </c>
      <c r="O206" s="33">
        <v>103.15328694999999</v>
      </c>
      <c r="P206" s="17" t="s">
        <v>15</v>
      </c>
      <c r="Q206" s="40" t="s">
        <v>739</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9" t="s">
        <v>318</v>
      </c>
      <c r="D207" s="16" t="s">
        <v>319</v>
      </c>
      <c r="E207" s="16">
        <v>6</v>
      </c>
      <c r="F207" s="15">
        <v>16.3</v>
      </c>
      <c r="G207" s="15">
        <v>13.94</v>
      </c>
      <c r="H207" s="15">
        <v>11.59</v>
      </c>
      <c r="I207" s="14"/>
      <c r="J207" s="15">
        <v>17.13</v>
      </c>
      <c r="K207" s="15">
        <v>21.83</v>
      </c>
      <c r="L207" s="15">
        <v>29.45</v>
      </c>
      <c r="M207" s="15"/>
      <c r="N207" s="15">
        <v>48.147908379999997</v>
      </c>
      <c r="O207" s="15">
        <v>53.228572999999997</v>
      </c>
      <c r="P207" s="16" t="s">
        <v>15</v>
      </c>
      <c r="Q207" s="39" t="s">
        <v>740</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19" t="s">
        <v>320</v>
      </c>
      <c r="D208" s="17" t="s">
        <v>321</v>
      </c>
      <c r="E208" s="17">
        <v>4</v>
      </c>
      <c r="F208" s="14">
        <v>5.23</v>
      </c>
      <c r="G208" s="14">
        <v>4.96</v>
      </c>
      <c r="H208" s="14">
        <v>4.6900000000000004</v>
      </c>
      <c r="I208" s="14"/>
      <c r="J208" s="14">
        <v>5.4</v>
      </c>
      <c r="K208" s="14">
        <v>5.93</v>
      </c>
      <c r="L208" s="14">
        <v>6.8</v>
      </c>
      <c r="M208" s="14"/>
      <c r="N208" s="14">
        <v>48.181325717999997</v>
      </c>
      <c r="O208" s="33">
        <v>2.4315812500000002</v>
      </c>
      <c r="P208" s="17" t="s">
        <v>15</v>
      </c>
      <c r="Q208" s="40" t="s">
        <v>741</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9" t="s">
        <v>514</v>
      </c>
      <c r="D209" s="16" t="s">
        <v>515</v>
      </c>
      <c r="E209" s="16">
        <v>9</v>
      </c>
      <c r="F209" s="15">
        <v>3722.01</v>
      </c>
      <c r="G209" s="15">
        <v>2982.29</v>
      </c>
      <c r="H209" s="15">
        <v>2242.5700000000002</v>
      </c>
      <c r="I209" s="14"/>
      <c r="J209" s="15">
        <v>3899.51</v>
      </c>
      <c r="K209" s="15">
        <v>5378.94</v>
      </c>
      <c r="L209" s="15">
        <v>7772.84</v>
      </c>
      <c r="M209" s="15"/>
      <c r="N209" s="15">
        <v>91.557182591</v>
      </c>
      <c r="O209" s="15">
        <v>2.1175111465000001</v>
      </c>
      <c r="P209" s="16" t="s">
        <v>18</v>
      </c>
      <c r="Q209" s="39" t="s">
        <v>742</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19" t="s">
        <v>322</v>
      </c>
      <c r="D210" s="17" t="s">
        <v>323</v>
      </c>
      <c r="E210" s="17">
        <v>9</v>
      </c>
      <c r="F210" s="14">
        <v>13.52</v>
      </c>
      <c r="G210" s="14">
        <v>11.94</v>
      </c>
      <c r="H210" s="14">
        <v>10.36</v>
      </c>
      <c r="I210" s="14"/>
      <c r="J210" s="14">
        <v>14.14</v>
      </c>
      <c r="K210" s="14">
        <v>17.29</v>
      </c>
      <c r="L210" s="14">
        <v>22.4</v>
      </c>
      <c r="M210" s="14"/>
      <c r="N210" s="14">
        <v>63.972221793999999</v>
      </c>
      <c r="O210" s="33">
        <v>13.2782386</v>
      </c>
      <c r="P210" s="17" t="s">
        <v>18</v>
      </c>
      <c r="Q210" s="40" t="s">
        <v>743</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9" t="s">
        <v>324</v>
      </c>
      <c r="D211" s="16" t="s">
        <v>325</v>
      </c>
      <c r="E211" s="16">
        <v>6</v>
      </c>
      <c r="F211" s="15">
        <v>6.4</v>
      </c>
      <c r="G211" s="15">
        <v>4.6500000000000004</v>
      </c>
      <c r="H211" s="15">
        <v>2.9</v>
      </c>
      <c r="I211" s="14"/>
      <c r="J211" s="15">
        <v>11.32</v>
      </c>
      <c r="K211" s="15">
        <v>14.81</v>
      </c>
      <c r="L211" s="15">
        <v>20.47</v>
      </c>
      <c r="M211" s="15"/>
      <c r="N211" s="15">
        <v>59.236859107999997</v>
      </c>
      <c r="O211" s="15">
        <v>70.907880199999994</v>
      </c>
      <c r="P211" s="16" t="s">
        <v>18</v>
      </c>
      <c r="Q211" s="39" t="s">
        <v>744</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19" t="s">
        <v>439</v>
      </c>
      <c r="D212" s="17" t="s">
        <v>440</v>
      </c>
      <c r="E212" s="17">
        <v>10</v>
      </c>
      <c r="F212" s="14">
        <v>33.25</v>
      </c>
      <c r="G212" s="14">
        <v>26.29</v>
      </c>
      <c r="H212" s="14">
        <v>19.329999999999998</v>
      </c>
      <c r="I212" s="14"/>
      <c r="J212" s="14">
        <v>38.299999999999997</v>
      </c>
      <c r="K212" s="14">
        <v>52.21</v>
      </c>
      <c r="L212" s="14">
        <v>74.73</v>
      </c>
      <c r="M212" s="14"/>
      <c r="N212" s="14">
        <v>68.880162947000002</v>
      </c>
      <c r="O212" s="33">
        <v>2.4910810665000001</v>
      </c>
      <c r="P212" s="17" t="s">
        <v>18</v>
      </c>
      <c r="Q212" s="40" t="s">
        <v>745</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9" t="s">
        <v>326</v>
      </c>
      <c r="D213" s="16" t="s">
        <v>327</v>
      </c>
      <c r="E213" s="16">
        <v>5</v>
      </c>
      <c r="F213" s="15">
        <v>11.12</v>
      </c>
      <c r="G213" s="15">
        <v>9.85</v>
      </c>
      <c r="H213" s="15">
        <v>8.58</v>
      </c>
      <c r="I213" s="14"/>
      <c r="J213" s="15">
        <v>11.41</v>
      </c>
      <c r="K213" s="15">
        <v>13.94</v>
      </c>
      <c r="L213" s="15">
        <v>18.04</v>
      </c>
      <c r="M213" s="15"/>
      <c r="N213" s="15">
        <v>45.410180951999997</v>
      </c>
      <c r="O213" s="15">
        <v>51.5160676</v>
      </c>
      <c r="P213" s="16" t="s">
        <v>15</v>
      </c>
      <c r="Q213" s="39" t="s">
        <v>746</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19" t="s">
        <v>328</v>
      </c>
      <c r="D214" s="17" t="s">
        <v>329</v>
      </c>
      <c r="E214" s="17">
        <v>5</v>
      </c>
      <c r="F214" s="14">
        <v>17.2</v>
      </c>
      <c r="G214" s="14">
        <v>15.6</v>
      </c>
      <c r="H214" s="14">
        <v>14</v>
      </c>
      <c r="I214" s="14"/>
      <c r="J214" s="14">
        <v>17.57</v>
      </c>
      <c r="K214" s="14">
        <v>20.76</v>
      </c>
      <c r="L214" s="14">
        <v>25.93</v>
      </c>
      <c r="M214" s="14"/>
      <c r="N214" s="14">
        <v>48.949562778999997</v>
      </c>
      <c r="O214" s="33">
        <v>65.890515249999993</v>
      </c>
      <c r="P214" s="17" t="s">
        <v>15</v>
      </c>
      <c r="Q214" s="40" t="s">
        <v>747</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330</v>
      </c>
      <c r="D215" s="16" t="s">
        <v>331</v>
      </c>
      <c r="E215" s="16">
        <v>3</v>
      </c>
      <c r="F215" s="15">
        <v>17.71</v>
      </c>
      <c r="G215" s="15">
        <v>15.42</v>
      </c>
      <c r="H215" s="15">
        <v>13.13</v>
      </c>
      <c r="I215" s="14"/>
      <c r="J215" s="15">
        <v>18.239999999999998</v>
      </c>
      <c r="K215" s="15">
        <v>22.81</v>
      </c>
      <c r="L215" s="15">
        <v>30.2</v>
      </c>
      <c r="M215" s="15"/>
      <c r="N215" s="15">
        <v>53.215148812999999</v>
      </c>
      <c r="O215" s="15">
        <v>133.75638415</v>
      </c>
      <c r="P215" s="16" t="s">
        <v>15</v>
      </c>
      <c r="Q215" s="39" t="s">
        <v>748</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19" t="s">
        <v>332</v>
      </c>
      <c r="D216" s="17" t="s">
        <v>333</v>
      </c>
      <c r="E216" s="17">
        <v>2</v>
      </c>
      <c r="F216" s="14">
        <v>55</v>
      </c>
      <c r="G216" s="14">
        <v>45.66</v>
      </c>
      <c r="H216" s="14">
        <v>36.33</v>
      </c>
      <c r="I216" s="14"/>
      <c r="J216" s="14">
        <v>56.8</v>
      </c>
      <c r="K216" s="14">
        <v>75.459999999999994</v>
      </c>
      <c r="L216" s="14">
        <v>105.67</v>
      </c>
      <c r="M216" s="14"/>
      <c r="N216" s="14">
        <v>32.336093744000003</v>
      </c>
      <c r="O216" s="33">
        <v>26.674819974999998</v>
      </c>
      <c r="P216" s="17" t="s">
        <v>15</v>
      </c>
      <c r="Q216" s="40" t="s">
        <v>749</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9" t="s">
        <v>334</v>
      </c>
      <c r="D217" s="16" t="s">
        <v>335</v>
      </c>
      <c r="E217" s="16">
        <v>7</v>
      </c>
      <c r="F217" s="15">
        <v>12.8</v>
      </c>
      <c r="G217" s="15">
        <v>10.72</v>
      </c>
      <c r="H217" s="15">
        <v>8.64</v>
      </c>
      <c r="I217" s="14"/>
      <c r="J217" s="15">
        <v>14.58</v>
      </c>
      <c r="K217" s="15">
        <v>18.73</v>
      </c>
      <c r="L217" s="15">
        <v>25.46</v>
      </c>
      <c r="M217" s="15"/>
      <c r="N217" s="15">
        <v>72.154394917999994</v>
      </c>
      <c r="O217" s="15">
        <v>30.757407839999999</v>
      </c>
      <c r="P217" s="16" t="s">
        <v>18</v>
      </c>
      <c r="Q217" s="39" t="s">
        <v>750</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19" t="s">
        <v>336</v>
      </c>
      <c r="D218" s="17" t="s">
        <v>337</v>
      </c>
      <c r="E218" s="17">
        <v>2</v>
      </c>
      <c r="F218" s="14">
        <v>42.31</v>
      </c>
      <c r="G218" s="14">
        <v>36.950000000000003</v>
      </c>
      <c r="H218" s="14">
        <v>31.59</v>
      </c>
      <c r="I218" s="14"/>
      <c r="J218" s="14">
        <v>43.22</v>
      </c>
      <c r="K218" s="14">
        <v>53.93</v>
      </c>
      <c r="L218" s="14">
        <v>71.260000000000005</v>
      </c>
      <c r="M218" s="14"/>
      <c r="N218" s="14">
        <v>23.794382205000002</v>
      </c>
      <c r="O218" s="33">
        <v>445.96964865000001</v>
      </c>
      <c r="P218" s="17" t="s">
        <v>15</v>
      </c>
      <c r="Q218" s="40" t="s">
        <v>751</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9" t="s">
        <v>434</v>
      </c>
      <c r="D219" s="16" t="s">
        <v>435</v>
      </c>
      <c r="E219" s="16">
        <v>3</v>
      </c>
      <c r="F219" s="15">
        <v>3.89</v>
      </c>
      <c r="G219" s="15">
        <v>3.47</v>
      </c>
      <c r="H219" s="15">
        <v>3.05</v>
      </c>
      <c r="I219" s="14"/>
      <c r="J219" s="15">
        <v>4.03</v>
      </c>
      <c r="K219" s="15">
        <v>4.8600000000000003</v>
      </c>
      <c r="L219" s="15">
        <v>6.21</v>
      </c>
      <c r="M219" s="15"/>
      <c r="N219" s="15">
        <v>48.259611026000002</v>
      </c>
      <c r="O219" s="15">
        <v>1.9198742500000001</v>
      </c>
      <c r="P219" s="16" t="s">
        <v>15</v>
      </c>
      <c r="Q219" s="39" t="s">
        <v>752</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19" t="s">
        <v>338</v>
      </c>
      <c r="D220" s="17" t="s">
        <v>475</v>
      </c>
      <c r="E220" s="17">
        <v>5</v>
      </c>
      <c r="F220" s="14">
        <v>13.47</v>
      </c>
      <c r="G220" s="14">
        <v>12.83</v>
      </c>
      <c r="H220" s="14">
        <v>12.19</v>
      </c>
      <c r="I220" s="14"/>
      <c r="J220" s="14">
        <v>13.85</v>
      </c>
      <c r="K220" s="14">
        <v>15.12</v>
      </c>
      <c r="L220" s="14">
        <v>17.190000000000001</v>
      </c>
      <c r="M220" s="14"/>
      <c r="N220" s="14">
        <v>43.690106532999998</v>
      </c>
      <c r="O220" s="33">
        <v>1.4140248999999998</v>
      </c>
      <c r="P220" s="17" t="s">
        <v>15</v>
      </c>
      <c r="Q220" s="40" t="s">
        <v>753</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9" t="s">
        <v>338</v>
      </c>
      <c r="D221" s="16" t="s">
        <v>339</v>
      </c>
      <c r="E221" s="16">
        <v>5</v>
      </c>
      <c r="F221" s="15">
        <v>13.91</v>
      </c>
      <c r="G221" s="15">
        <v>13.21</v>
      </c>
      <c r="H221" s="15">
        <v>12.51</v>
      </c>
      <c r="I221" s="14"/>
      <c r="J221" s="15">
        <v>14.3</v>
      </c>
      <c r="K221" s="15">
        <v>15.69</v>
      </c>
      <c r="L221" s="15">
        <v>17.95</v>
      </c>
      <c r="M221" s="15"/>
      <c r="N221" s="15">
        <v>47.835903821000002</v>
      </c>
      <c r="O221" s="15">
        <v>3.0614064999999999</v>
      </c>
      <c r="P221" s="16" t="s">
        <v>15</v>
      </c>
      <c r="Q221" s="39" t="s">
        <v>754</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19" t="s">
        <v>338</v>
      </c>
      <c r="D222" s="17" t="s">
        <v>340</v>
      </c>
      <c r="E222" s="17">
        <v>5</v>
      </c>
      <c r="F222" s="14">
        <v>41.23</v>
      </c>
      <c r="G222" s="14">
        <v>39.159999999999997</v>
      </c>
      <c r="H222" s="14">
        <v>37.090000000000003</v>
      </c>
      <c r="I222" s="14"/>
      <c r="J222" s="14">
        <v>42.37</v>
      </c>
      <c r="K222" s="14">
        <v>46.5</v>
      </c>
      <c r="L222" s="14">
        <v>53.18</v>
      </c>
      <c r="M222" s="14"/>
      <c r="N222" s="14">
        <v>46.034511664999997</v>
      </c>
      <c r="O222" s="33">
        <v>101.42806200000001</v>
      </c>
      <c r="P222" s="17" t="s">
        <v>15</v>
      </c>
      <c r="Q222" s="40" t="s">
        <v>755</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9" t="s">
        <v>341</v>
      </c>
      <c r="D223" s="16" t="s">
        <v>342</v>
      </c>
      <c r="E223" s="16">
        <v>10</v>
      </c>
      <c r="F223" s="15">
        <v>246.5</v>
      </c>
      <c r="G223" s="15">
        <v>230.52</v>
      </c>
      <c r="H223" s="15">
        <v>214.55</v>
      </c>
      <c r="I223" s="14"/>
      <c r="J223" s="15">
        <v>258</v>
      </c>
      <c r="K223" s="15">
        <v>289.94</v>
      </c>
      <c r="L223" s="15">
        <v>341.63</v>
      </c>
      <c r="M223" s="15"/>
      <c r="N223" s="15">
        <v>66.866277838000002</v>
      </c>
      <c r="O223" s="15">
        <v>18.792634474</v>
      </c>
      <c r="P223" s="16" t="s">
        <v>18</v>
      </c>
      <c r="Q223" s="39" t="s">
        <v>756</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19" t="s">
        <v>757</v>
      </c>
      <c r="D224" s="17" t="s">
        <v>758</v>
      </c>
      <c r="E224" s="17">
        <v>2</v>
      </c>
      <c r="F224" s="14">
        <v>4.8600000000000003</v>
      </c>
      <c r="G224" s="14">
        <v>4.43</v>
      </c>
      <c r="H224" s="14">
        <v>4</v>
      </c>
      <c r="I224" s="14"/>
      <c r="J224" s="14">
        <v>5.0199999999999996</v>
      </c>
      <c r="K224" s="14">
        <v>5.87</v>
      </c>
      <c r="L224" s="14">
        <v>7.26</v>
      </c>
      <c r="M224" s="14"/>
      <c r="N224" s="14">
        <v>42.406202596999997</v>
      </c>
      <c r="O224" s="33">
        <v>1.4808972499999999</v>
      </c>
      <c r="P224" s="17" t="s">
        <v>15</v>
      </c>
      <c r="Q224" s="40" t="s">
        <v>759</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9" t="s">
        <v>343</v>
      </c>
      <c r="D225" s="16" t="s">
        <v>344</v>
      </c>
      <c r="E225" s="16">
        <v>0</v>
      </c>
      <c r="F225" s="15">
        <v>30.4</v>
      </c>
      <c r="G225" s="15">
        <v>26.09</v>
      </c>
      <c r="H225" s="15">
        <v>21.78</v>
      </c>
      <c r="I225" s="14"/>
      <c r="J225" s="15">
        <v>31.34</v>
      </c>
      <c r="K225" s="15">
        <v>39.950000000000003</v>
      </c>
      <c r="L225" s="15">
        <v>53.89</v>
      </c>
      <c r="M225" s="15"/>
      <c r="N225" s="15">
        <v>30.650049544000002</v>
      </c>
      <c r="O225" s="15">
        <v>8.539773649999999</v>
      </c>
      <c r="P225" s="16" t="s">
        <v>15</v>
      </c>
      <c r="Q225" s="39" t="s">
        <v>760</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19" t="s">
        <v>345</v>
      </c>
      <c r="D226" s="17" t="s">
        <v>346</v>
      </c>
      <c r="E226" s="17">
        <v>3</v>
      </c>
      <c r="F226" s="14">
        <v>38.82</v>
      </c>
      <c r="G226" s="14">
        <v>35.33</v>
      </c>
      <c r="H226" s="14">
        <v>31.84</v>
      </c>
      <c r="I226" s="14"/>
      <c r="J226" s="14">
        <v>40.39</v>
      </c>
      <c r="K226" s="14">
        <v>47.36</v>
      </c>
      <c r="L226" s="14">
        <v>58.65</v>
      </c>
      <c r="M226" s="14"/>
      <c r="N226" s="14">
        <v>43.121921692000001</v>
      </c>
      <c r="O226" s="33">
        <v>183.45514165</v>
      </c>
      <c r="P226" s="17" t="s">
        <v>15</v>
      </c>
      <c r="Q226" s="40" t="s">
        <v>761</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9" t="s">
        <v>347</v>
      </c>
      <c r="D227" s="16" t="s">
        <v>348</v>
      </c>
      <c r="E227" s="16">
        <v>9</v>
      </c>
      <c r="F227" s="15">
        <v>31.55</v>
      </c>
      <c r="G227" s="15">
        <v>27.65</v>
      </c>
      <c r="H227" s="15">
        <v>23.75</v>
      </c>
      <c r="I227" s="14"/>
      <c r="J227" s="15">
        <v>34.97</v>
      </c>
      <c r="K227" s="15">
        <v>42.76</v>
      </c>
      <c r="L227" s="15">
        <v>55.37</v>
      </c>
      <c r="M227" s="15"/>
      <c r="N227" s="15">
        <v>57.665053597000004</v>
      </c>
      <c r="O227" s="15">
        <v>102.12469400000001</v>
      </c>
      <c r="P227" s="16" t="s">
        <v>18</v>
      </c>
      <c r="Q227" s="39" t="s">
        <v>762</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19" t="s">
        <v>349</v>
      </c>
      <c r="D228" s="17" t="s">
        <v>350</v>
      </c>
      <c r="E228" s="17">
        <v>6</v>
      </c>
      <c r="F228" s="14">
        <v>59.06</v>
      </c>
      <c r="G228" s="14">
        <v>51.45</v>
      </c>
      <c r="H228" s="14">
        <v>43.85</v>
      </c>
      <c r="I228" s="14"/>
      <c r="J228" s="14">
        <v>78.12</v>
      </c>
      <c r="K228" s="14">
        <v>93.32</v>
      </c>
      <c r="L228" s="14">
        <v>117.93</v>
      </c>
      <c r="M228" s="14"/>
      <c r="N228" s="14">
        <v>58.547757269000002</v>
      </c>
      <c r="O228" s="33">
        <v>70.642113140999996</v>
      </c>
      <c r="P228" s="17" t="s">
        <v>18</v>
      </c>
      <c r="Q228" s="40" t="s">
        <v>763</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9" t="s">
        <v>351</v>
      </c>
      <c r="D229" s="16" t="s">
        <v>352</v>
      </c>
      <c r="E229" s="16">
        <v>4</v>
      </c>
      <c r="F229" s="15">
        <v>24.44</v>
      </c>
      <c r="G229" s="15">
        <v>22.16</v>
      </c>
      <c r="H229" s="15">
        <v>19.88</v>
      </c>
      <c r="I229" s="14"/>
      <c r="J229" s="15">
        <v>26.57</v>
      </c>
      <c r="K229" s="15">
        <v>31.12</v>
      </c>
      <c r="L229" s="15">
        <v>38.5</v>
      </c>
      <c r="M229" s="15"/>
      <c r="N229" s="15">
        <v>34.321855655</v>
      </c>
      <c r="O229" s="15">
        <v>152.05294805</v>
      </c>
      <c r="P229" s="16" t="s">
        <v>15</v>
      </c>
      <c r="Q229" s="39" t="s">
        <v>764</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19" t="s">
        <v>353</v>
      </c>
      <c r="D230" s="17" t="s">
        <v>354</v>
      </c>
      <c r="E230" s="17">
        <v>3</v>
      </c>
      <c r="F230" s="14">
        <v>32.979999999999997</v>
      </c>
      <c r="G230" s="14">
        <v>27.71</v>
      </c>
      <c r="H230" s="14">
        <v>22.45</v>
      </c>
      <c r="I230" s="14"/>
      <c r="J230" s="14">
        <v>33.799999999999997</v>
      </c>
      <c r="K230" s="14">
        <v>44.32</v>
      </c>
      <c r="L230" s="14">
        <v>61.36</v>
      </c>
      <c r="M230" s="14"/>
      <c r="N230" s="14">
        <v>49.623371839999997</v>
      </c>
      <c r="O230" s="33">
        <v>171.03134505</v>
      </c>
      <c r="P230" s="17" t="s">
        <v>15</v>
      </c>
      <c r="Q230" s="40" t="s">
        <v>765</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9" t="s">
        <v>355</v>
      </c>
      <c r="D231" s="16" t="s">
        <v>356</v>
      </c>
      <c r="E231" s="16">
        <v>9</v>
      </c>
      <c r="F231" s="15">
        <v>15.43</v>
      </c>
      <c r="G231" s="15">
        <v>14.32</v>
      </c>
      <c r="H231" s="15">
        <v>13.22</v>
      </c>
      <c r="I231" s="14"/>
      <c r="J231" s="15">
        <v>17.829999999999998</v>
      </c>
      <c r="K231" s="15">
        <v>20.03</v>
      </c>
      <c r="L231" s="15">
        <v>23.6</v>
      </c>
      <c r="M231" s="15"/>
      <c r="N231" s="15">
        <v>60.970166165999998</v>
      </c>
      <c r="O231" s="15">
        <v>13.54668255</v>
      </c>
      <c r="P231" s="16" t="s">
        <v>18</v>
      </c>
      <c r="Q231" s="39" t="s">
        <v>766</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19" t="s">
        <v>442</v>
      </c>
      <c r="D232" s="17" t="s">
        <v>443</v>
      </c>
      <c r="E232" s="17">
        <v>2</v>
      </c>
      <c r="F232" s="14">
        <v>4.71</v>
      </c>
      <c r="G232" s="14">
        <v>3.77</v>
      </c>
      <c r="H232" s="14">
        <v>2.84</v>
      </c>
      <c r="I232" s="14"/>
      <c r="J232" s="14">
        <v>4.84</v>
      </c>
      <c r="K232" s="14">
        <v>6.7</v>
      </c>
      <c r="L232" s="14">
        <v>9.7100000000000009</v>
      </c>
      <c r="M232" s="14"/>
      <c r="N232" s="14">
        <v>29.131915556999999</v>
      </c>
      <c r="O232" s="33">
        <v>2.2561377499999997</v>
      </c>
      <c r="P232" s="17" t="s">
        <v>15</v>
      </c>
      <c r="Q232" s="40" t="s">
        <v>767</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9" t="s">
        <v>357</v>
      </c>
      <c r="D233" s="16" t="s">
        <v>358</v>
      </c>
      <c r="E233" s="16">
        <v>9</v>
      </c>
      <c r="F233" s="15">
        <v>14.52</v>
      </c>
      <c r="G233" s="15">
        <v>12.83</v>
      </c>
      <c r="H233" s="15">
        <v>11.15</v>
      </c>
      <c r="I233" s="14"/>
      <c r="J233" s="15">
        <v>16.03</v>
      </c>
      <c r="K233" s="15">
        <v>19.39</v>
      </c>
      <c r="L233" s="15">
        <v>24.83</v>
      </c>
      <c r="M233" s="15"/>
      <c r="N233" s="15">
        <v>58.289164470000003</v>
      </c>
      <c r="O233" s="15">
        <v>19.416784</v>
      </c>
      <c r="P233" s="16" t="s">
        <v>18</v>
      </c>
      <c r="Q233" s="39" t="s">
        <v>768</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19" t="s">
        <v>359</v>
      </c>
      <c r="D234" s="17" t="s">
        <v>360</v>
      </c>
      <c r="E234" s="17">
        <v>9</v>
      </c>
      <c r="F234" s="14">
        <v>29.31</v>
      </c>
      <c r="G234" s="14">
        <v>26.13</v>
      </c>
      <c r="H234" s="14">
        <v>22.95</v>
      </c>
      <c r="I234" s="14"/>
      <c r="J234" s="14">
        <v>30.81</v>
      </c>
      <c r="K234" s="14">
        <v>37.159999999999997</v>
      </c>
      <c r="L234" s="14">
        <v>47.45</v>
      </c>
      <c r="M234" s="14"/>
      <c r="N234" s="14">
        <v>55.777679599000002</v>
      </c>
      <c r="O234" s="33">
        <v>146.05483859999998</v>
      </c>
      <c r="P234" s="17" t="s">
        <v>18</v>
      </c>
      <c r="Q234" s="40" t="s">
        <v>769</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9" t="s">
        <v>361</v>
      </c>
      <c r="D235" s="16" t="s">
        <v>362</v>
      </c>
      <c r="E235" s="16">
        <v>6</v>
      </c>
      <c r="F235" s="15">
        <v>6.83</v>
      </c>
      <c r="G235" s="15">
        <v>5.89</v>
      </c>
      <c r="H235" s="15">
        <v>4.96</v>
      </c>
      <c r="I235" s="14"/>
      <c r="J235" s="15">
        <v>7.03</v>
      </c>
      <c r="K235" s="15">
        <v>8.89</v>
      </c>
      <c r="L235" s="15">
        <v>11.9</v>
      </c>
      <c r="M235" s="15"/>
      <c r="N235" s="15">
        <v>58.33022296</v>
      </c>
      <c r="O235" s="15">
        <v>7.7334607499999999</v>
      </c>
      <c r="P235" s="16" t="s">
        <v>15</v>
      </c>
      <c r="Q235" s="39" t="s">
        <v>770</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19" t="s">
        <v>363</v>
      </c>
      <c r="D236" s="17" t="s">
        <v>364</v>
      </c>
      <c r="E236" s="17">
        <v>8</v>
      </c>
      <c r="F236" s="14">
        <v>61.36</v>
      </c>
      <c r="G236" s="14">
        <v>56.55</v>
      </c>
      <c r="H236" s="14">
        <v>51.75</v>
      </c>
      <c r="I236" s="14"/>
      <c r="J236" s="14">
        <v>72.22</v>
      </c>
      <c r="K236" s="14">
        <v>81.819999999999993</v>
      </c>
      <c r="L236" s="14">
        <v>97.36</v>
      </c>
      <c r="M236" s="14"/>
      <c r="N236" s="14">
        <v>55.410453103000002</v>
      </c>
      <c r="O236" s="33">
        <v>14.463175450000001</v>
      </c>
      <c r="P236" s="17" t="s">
        <v>18</v>
      </c>
      <c r="Q236" s="40" t="s">
        <v>771</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9" t="s">
        <v>365</v>
      </c>
      <c r="D237" s="16" t="s">
        <v>444</v>
      </c>
      <c r="E237" s="16">
        <v>10</v>
      </c>
      <c r="F237" s="15">
        <v>8.26</v>
      </c>
      <c r="G237" s="15">
        <v>7.42</v>
      </c>
      <c r="H237" s="15">
        <v>6.59</v>
      </c>
      <c r="I237" s="14"/>
      <c r="J237" s="15">
        <v>8.59</v>
      </c>
      <c r="K237" s="15">
        <v>10.25</v>
      </c>
      <c r="L237" s="15">
        <v>12.94</v>
      </c>
      <c r="M237" s="15"/>
      <c r="N237" s="15">
        <v>77.098393555000001</v>
      </c>
      <c r="O237" s="15">
        <v>5.1487583000000008</v>
      </c>
      <c r="P237" s="16" t="s">
        <v>18</v>
      </c>
      <c r="Q237" s="39" t="s">
        <v>772</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19" t="s">
        <v>365</v>
      </c>
      <c r="D238" s="17" t="s">
        <v>366</v>
      </c>
      <c r="E238" s="17">
        <v>10</v>
      </c>
      <c r="F238" s="14">
        <v>8.65</v>
      </c>
      <c r="G238" s="14">
        <v>7.69</v>
      </c>
      <c r="H238" s="14">
        <v>6.74</v>
      </c>
      <c r="I238" s="14"/>
      <c r="J238" s="14">
        <v>8.98</v>
      </c>
      <c r="K238" s="14">
        <v>10.88</v>
      </c>
      <c r="L238" s="14">
        <v>13.96</v>
      </c>
      <c r="M238" s="14"/>
      <c r="N238" s="14">
        <v>80.772005871999994</v>
      </c>
      <c r="O238" s="33">
        <v>132.23504345000001</v>
      </c>
      <c r="P238" s="17" t="s">
        <v>18</v>
      </c>
      <c r="Q238" s="40" t="s">
        <v>773</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9" t="s">
        <v>367</v>
      </c>
      <c r="D239" s="16" t="s">
        <v>368</v>
      </c>
      <c r="E239" s="16">
        <v>5</v>
      </c>
      <c r="F239" s="15">
        <v>80.099999999999994</v>
      </c>
      <c r="G239" s="15">
        <v>73.92</v>
      </c>
      <c r="H239" s="15">
        <v>67.75</v>
      </c>
      <c r="I239" s="14"/>
      <c r="J239" s="15">
        <v>81.64</v>
      </c>
      <c r="K239" s="15">
        <v>93.98</v>
      </c>
      <c r="L239" s="15">
        <v>113.95</v>
      </c>
      <c r="M239" s="15"/>
      <c r="N239" s="15">
        <v>42.820196463000002</v>
      </c>
      <c r="O239" s="15">
        <v>1617.3776828</v>
      </c>
      <c r="P239" s="16" t="s">
        <v>15</v>
      </c>
      <c r="Q239" s="39" t="s">
        <v>774</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19" t="s">
        <v>369</v>
      </c>
      <c r="D240" s="17" t="s">
        <v>370</v>
      </c>
      <c r="E240" s="17">
        <v>0</v>
      </c>
      <c r="F240" s="14">
        <v>19.399999999999999</v>
      </c>
      <c r="G240" s="14">
        <v>18.09</v>
      </c>
      <c r="H240" s="14">
        <v>16.79</v>
      </c>
      <c r="I240" s="14"/>
      <c r="J240" s="14">
        <v>19.84</v>
      </c>
      <c r="K240" s="14">
        <v>22.44</v>
      </c>
      <c r="L240" s="14">
        <v>26.65</v>
      </c>
      <c r="M240" s="14"/>
      <c r="N240" s="14">
        <v>35.729470151999998</v>
      </c>
      <c r="O240" s="33">
        <v>6.9055744500000005</v>
      </c>
      <c r="P240" s="17" t="s">
        <v>15</v>
      </c>
      <c r="Q240" s="40" t="s">
        <v>775</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9" t="s">
        <v>371</v>
      </c>
      <c r="D241" s="16" t="s">
        <v>372</v>
      </c>
      <c r="E241" s="16">
        <v>5</v>
      </c>
      <c r="F241" s="15">
        <v>3.94</v>
      </c>
      <c r="G241" s="15">
        <v>3.4</v>
      </c>
      <c r="H241" s="15">
        <v>2.86</v>
      </c>
      <c r="I241" s="14"/>
      <c r="J241" s="15">
        <v>4.09</v>
      </c>
      <c r="K241" s="15">
        <v>5.16</v>
      </c>
      <c r="L241" s="15">
        <v>6.9</v>
      </c>
      <c r="M241" s="15"/>
      <c r="N241" s="15">
        <v>47.973874258999999</v>
      </c>
      <c r="O241" s="15">
        <v>70.405857499999996</v>
      </c>
      <c r="P241" s="16" t="s">
        <v>15</v>
      </c>
      <c r="Q241" s="39" t="s">
        <v>776</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19" t="s">
        <v>373</v>
      </c>
      <c r="D242" s="17" t="s">
        <v>374</v>
      </c>
      <c r="E242" s="17">
        <v>6</v>
      </c>
      <c r="F242" s="14">
        <v>32.22</v>
      </c>
      <c r="G242" s="14">
        <v>29.31</v>
      </c>
      <c r="H242" s="14">
        <v>26.4</v>
      </c>
      <c r="I242" s="14"/>
      <c r="J242" s="14">
        <v>33.19</v>
      </c>
      <c r="K242" s="14">
        <v>39</v>
      </c>
      <c r="L242" s="14">
        <v>48.42</v>
      </c>
      <c r="M242" s="14"/>
      <c r="N242" s="14">
        <v>50.431457649999999</v>
      </c>
      <c r="O242" s="33">
        <v>284.38667889999999</v>
      </c>
      <c r="P242" s="17" t="s">
        <v>15</v>
      </c>
      <c r="Q242" s="40" t="s">
        <v>777</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9" t="s">
        <v>375</v>
      </c>
      <c r="D243" s="16" t="s">
        <v>376</v>
      </c>
      <c r="E243" s="16">
        <v>5</v>
      </c>
      <c r="F243" s="15">
        <v>13.8</v>
      </c>
      <c r="G243" s="15">
        <v>12.42</v>
      </c>
      <c r="H243" s="15">
        <v>11.04</v>
      </c>
      <c r="I243" s="14"/>
      <c r="J243" s="15">
        <v>14.15</v>
      </c>
      <c r="K243" s="15">
        <v>16.899999999999999</v>
      </c>
      <c r="L243" s="15">
        <v>21.36</v>
      </c>
      <c r="M243" s="15"/>
      <c r="N243" s="15">
        <v>47.963880605</v>
      </c>
      <c r="O243" s="15">
        <v>18.656131549999998</v>
      </c>
      <c r="P243" s="16" t="s">
        <v>15</v>
      </c>
      <c r="Q243" s="39" t="s">
        <v>778</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19" t="s">
        <v>497</v>
      </c>
      <c r="D244" s="17" t="s">
        <v>498</v>
      </c>
      <c r="E244" s="17">
        <v>0</v>
      </c>
      <c r="F244" s="14">
        <v>3.38</v>
      </c>
      <c r="G244" s="14">
        <v>3.06</v>
      </c>
      <c r="H244" s="14">
        <v>2.75</v>
      </c>
      <c r="I244" s="14"/>
      <c r="J244" s="14">
        <v>3.51</v>
      </c>
      <c r="K244" s="14">
        <v>4.13</v>
      </c>
      <c r="L244" s="14">
        <v>5.14</v>
      </c>
      <c r="M244" s="14"/>
      <c r="N244" s="14">
        <v>31.696311688000002</v>
      </c>
      <c r="O244" s="33">
        <v>1.21130395</v>
      </c>
      <c r="P244" s="17" t="s">
        <v>15</v>
      </c>
      <c r="Q244" s="40" t="s">
        <v>779</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9" t="s">
        <v>377</v>
      </c>
      <c r="D245" s="16" t="s">
        <v>378</v>
      </c>
      <c r="E245" s="16">
        <v>7</v>
      </c>
      <c r="F245" s="15">
        <v>27.07</v>
      </c>
      <c r="G245" s="15">
        <v>23.82</v>
      </c>
      <c r="H245" s="15">
        <v>20.58</v>
      </c>
      <c r="I245" s="14"/>
      <c r="J245" s="15">
        <v>33.520000000000003</v>
      </c>
      <c r="K245" s="15">
        <v>40</v>
      </c>
      <c r="L245" s="15">
        <v>50.5</v>
      </c>
      <c r="M245" s="15"/>
      <c r="N245" s="15">
        <v>67.942882640999997</v>
      </c>
      <c r="O245" s="15">
        <v>61.478305450000001</v>
      </c>
      <c r="P245" s="16" t="s">
        <v>18</v>
      </c>
      <c r="Q245" s="39" t="s">
        <v>780</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19" t="s">
        <v>499</v>
      </c>
      <c r="D246" s="17" t="s">
        <v>500</v>
      </c>
      <c r="E246" s="17">
        <v>3</v>
      </c>
      <c r="F246" s="14">
        <v>1.32</v>
      </c>
      <c r="G246" s="14">
        <v>1.0900000000000001</v>
      </c>
      <c r="H246" s="14">
        <v>0.87</v>
      </c>
      <c r="I246" s="14"/>
      <c r="J246" s="14">
        <v>1.41</v>
      </c>
      <c r="K246" s="14">
        <v>1.85</v>
      </c>
      <c r="L246" s="14">
        <v>2.57</v>
      </c>
      <c r="M246" s="14"/>
      <c r="N246" s="14">
        <v>36.139069096999997</v>
      </c>
      <c r="O246" s="33">
        <v>2.4387829999999999</v>
      </c>
      <c r="P246" s="17" t="s">
        <v>15</v>
      </c>
      <c r="Q246" s="40" t="s">
        <v>781</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9" t="s">
        <v>379</v>
      </c>
      <c r="D247" s="16" t="s">
        <v>380</v>
      </c>
      <c r="E247" s="16">
        <v>3</v>
      </c>
      <c r="F247" s="15">
        <v>15.73</v>
      </c>
      <c r="G247" s="15">
        <v>14.21</v>
      </c>
      <c r="H247" s="15">
        <v>12.69</v>
      </c>
      <c r="I247" s="14"/>
      <c r="J247" s="15">
        <v>16.350000000000001</v>
      </c>
      <c r="K247" s="15">
        <v>19.38</v>
      </c>
      <c r="L247" s="15">
        <v>24.29</v>
      </c>
      <c r="M247" s="15"/>
      <c r="N247" s="15">
        <v>40.655471470999998</v>
      </c>
      <c r="O247" s="15">
        <v>22.972746000000001</v>
      </c>
      <c r="P247" s="16" t="s">
        <v>15</v>
      </c>
      <c r="Q247" s="39" t="s">
        <v>782</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19" t="s">
        <v>783</v>
      </c>
      <c r="D248" s="17" t="s">
        <v>784</v>
      </c>
      <c r="E248" s="17">
        <v>6</v>
      </c>
      <c r="F248" s="14">
        <v>34.75</v>
      </c>
      <c r="G248" s="14">
        <v>31.74</v>
      </c>
      <c r="H248" s="14">
        <v>28.74</v>
      </c>
      <c r="I248" s="14"/>
      <c r="J248" s="14">
        <v>41.72</v>
      </c>
      <c r="K248" s="14">
        <v>47.72</v>
      </c>
      <c r="L248" s="14">
        <v>57.44</v>
      </c>
      <c r="M248" s="14"/>
      <c r="N248" s="14">
        <v>61.509374655999999</v>
      </c>
      <c r="O248" s="33">
        <v>1.0703865459999999</v>
      </c>
      <c r="P248" s="17" t="s">
        <v>18</v>
      </c>
      <c r="Q248" s="40" t="s">
        <v>785</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9" t="s">
        <v>381</v>
      </c>
      <c r="D249" s="16" t="s">
        <v>382</v>
      </c>
      <c r="E249" s="16">
        <v>5</v>
      </c>
      <c r="F249" s="15">
        <v>44</v>
      </c>
      <c r="G249" s="15">
        <v>40.61</v>
      </c>
      <c r="H249" s="15">
        <v>37.229999999999997</v>
      </c>
      <c r="I249" s="14"/>
      <c r="J249" s="15">
        <v>45.35</v>
      </c>
      <c r="K249" s="15">
        <v>52.11</v>
      </c>
      <c r="L249" s="15">
        <v>63.05</v>
      </c>
      <c r="M249" s="15"/>
      <c r="N249" s="15">
        <v>37.249346576999997</v>
      </c>
      <c r="O249" s="15">
        <v>415.8808138</v>
      </c>
      <c r="P249" s="16" t="s">
        <v>15</v>
      </c>
      <c r="Q249" s="39" t="s">
        <v>786</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19" t="s">
        <v>428</v>
      </c>
      <c r="D250" s="17" t="s">
        <v>429</v>
      </c>
      <c r="E250" s="17">
        <v>9</v>
      </c>
      <c r="F250" s="14">
        <v>2224.96</v>
      </c>
      <c r="G250" s="14">
        <v>1783.98</v>
      </c>
      <c r="H250" s="14">
        <v>1343.01</v>
      </c>
      <c r="I250" s="14"/>
      <c r="J250" s="14">
        <v>2388.2199999999998</v>
      </c>
      <c r="K250" s="14">
        <v>3270.16</v>
      </c>
      <c r="L250" s="14">
        <v>4697.25</v>
      </c>
      <c r="M250" s="14"/>
      <c r="N250" s="14">
        <v>91.032134267000004</v>
      </c>
      <c r="O250" s="33">
        <v>4.561587383</v>
      </c>
      <c r="P250" s="17" t="s">
        <v>18</v>
      </c>
      <c r="Q250" s="40" t="s">
        <v>787</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9" t="s">
        <v>383</v>
      </c>
      <c r="D251" s="16" t="s">
        <v>384</v>
      </c>
      <c r="E251" s="16">
        <v>9</v>
      </c>
      <c r="F251" s="15">
        <v>8.9499999999999993</v>
      </c>
      <c r="G251" s="15">
        <v>8.32</v>
      </c>
      <c r="H251" s="15">
        <v>7.69</v>
      </c>
      <c r="I251" s="14"/>
      <c r="J251" s="15">
        <v>10.01</v>
      </c>
      <c r="K251" s="15">
        <v>11.26</v>
      </c>
      <c r="L251" s="15">
        <v>13.29</v>
      </c>
      <c r="M251" s="15"/>
      <c r="N251" s="15">
        <v>59.0267105</v>
      </c>
      <c r="O251" s="15">
        <v>4.0865315500000001</v>
      </c>
      <c r="P251" s="16" t="s">
        <v>18</v>
      </c>
      <c r="Q251" s="39" t="s">
        <v>788</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19" t="s">
        <v>385</v>
      </c>
      <c r="D252" s="17" t="s">
        <v>386</v>
      </c>
      <c r="E252" s="17">
        <v>2</v>
      </c>
      <c r="F252" s="14" t="s">
        <v>35</v>
      </c>
      <c r="G252" s="14" t="s">
        <v>35</v>
      </c>
      <c r="H252" s="14" t="s">
        <v>35</v>
      </c>
      <c r="I252" s="14"/>
      <c r="J252" s="14" t="s">
        <v>35</v>
      </c>
      <c r="K252" s="14" t="s">
        <v>35</v>
      </c>
      <c r="L252" s="14" t="s">
        <v>35</v>
      </c>
      <c r="M252" s="14"/>
      <c r="N252" s="14" t="s">
        <v>35</v>
      </c>
      <c r="O252" s="33" t="s">
        <v>35</v>
      </c>
      <c r="P252" s="17" t="s">
        <v>35</v>
      </c>
      <c r="Q252" s="40" t="s">
        <v>36</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9" t="s">
        <v>387</v>
      </c>
      <c r="D253" s="16" t="s">
        <v>388</v>
      </c>
      <c r="E253" s="16">
        <v>2</v>
      </c>
      <c r="F253" s="15">
        <v>10.199999999999999</v>
      </c>
      <c r="G253" s="15">
        <v>8.4</v>
      </c>
      <c r="H253" s="15">
        <v>6.6</v>
      </c>
      <c r="I253" s="14"/>
      <c r="J253" s="15">
        <v>10.53</v>
      </c>
      <c r="K253" s="15">
        <v>14.12</v>
      </c>
      <c r="L253" s="15">
        <v>19.940000000000001</v>
      </c>
      <c r="M253" s="15"/>
      <c r="N253" s="15">
        <v>37.696854049999999</v>
      </c>
      <c r="O253" s="15">
        <v>46.598658049999997</v>
      </c>
      <c r="P253" s="16" t="s">
        <v>15</v>
      </c>
      <c r="Q253" s="39" t="s">
        <v>789</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19" t="s">
        <v>501</v>
      </c>
      <c r="D254" s="17" t="s">
        <v>502</v>
      </c>
      <c r="E254" s="17">
        <v>9</v>
      </c>
      <c r="F254" s="14">
        <v>61.52</v>
      </c>
      <c r="G254" s="14">
        <v>58.38</v>
      </c>
      <c r="H254" s="14">
        <v>55.24</v>
      </c>
      <c r="I254" s="14"/>
      <c r="J254" s="14">
        <v>69.14</v>
      </c>
      <c r="K254" s="14">
        <v>75.41</v>
      </c>
      <c r="L254" s="14">
        <v>85.56</v>
      </c>
      <c r="M254" s="14"/>
      <c r="N254" s="14">
        <v>56.401758395000002</v>
      </c>
      <c r="O254" s="33">
        <v>1.3339979995000002</v>
      </c>
      <c r="P254" s="17" t="s">
        <v>18</v>
      </c>
      <c r="Q254" s="40" t="s">
        <v>790</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791</v>
      </c>
      <c r="D255" s="16" t="s">
        <v>792</v>
      </c>
      <c r="E255" s="16">
        <v>3</v>
      </c>
      <c r="F255" s="15">
        <v>128.22999999999999</v>
      </c>
      <c r="G255" s="15">
        <v>120</v>
      </c>
      <c r="H255" s="15">
        <v>111.77</v>
      </c>
      <c r="I255" s="14"/>
      <c r="J255" s="15">
        <v>131.4</v>
      </c>
      <c r="K255" s="15">
        <v>147.85</v>
      </c>
      <c r="L255" s="15">
        <v>174.48</v>
      </c>
      <c r="M255" s="15"/>
      <c r="N255" s="15">
        <v>37.321165438999998</v>
      </c>
      <c r="O255" s="15">
        <v>1.1207731400000001</v>
      </c>
      <c r="P255" s="16" t="s">
        <v>15</v>
      </c>
      <c r="Q255" s="39" t="s">
        <v>793</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19" t="s">
        <v>794</v>
      </c>
      <c r="D256" s="17" t="s">
        <v>795</v>
      </c>
      <c r="E256" s="17">
        <v>5</v>
      </c>
      <c r="F256" s="14">
        <v>191.3</v>
      </c>
      <c r="G256" s="14">
        <v>178.94</v>
      </c>
      <c r="H256" s="14">
        <v>166.59</v>
      </c>
      <c r="I256" s="14"/>
      <c r="J256" s="14">
        <v>192.98</v>
      </c>
      <c r="K256" s="14">
        <v>217.68</v>
      </c>
      <c r="L256" s="14">
        <v>257.66000000000003</v>
      </c>
      <c r="M256" s="14"/>
      <c r="N256" s="14">
        <v>43.215666386999999</v>
      </c>
      <c r="O256" s="33">
        <v>5.0196356575000003</v>
      </c>
      <c r="P256" s="17" t="s">
        <v>15</v>
      </c>
      <c r="Q256" s="40" t="s">
        <v>796</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389</v>
      </c>
      <c r="D257" s="16" t="s">
        <v>390</v>
      </c>
      <c r="E257" s="16">
        <v>6</v>
      </c>
      <c r="F257" s="15">
        <v>48.77</v>
      </c>
      <c r="G257" s="15">
        <v>41.87</v>
      </c>
      <c r="H257" s="15">
        <v>34.979999999999997</v>
      </c>
      <c r="I257" s="14"/>
      <c r="J257" s="15">
        <v>62.93</v>
      </c>
      <c r="K257" s="15">
        <v>76.709999999999994</v>
      </c>
      <c r="L257" s="15">
        <v>99.01</v>
      </c>
      <c r="M257" s="15"/>
      <c r="N257" s="15">
        <v>76.348999159000002</v>
      </c>
      <c r="O257" s="15">
        <v>3.72494674</v>
      </c>
      <c r="P257" s="16" t="s">
        <v>18</v>
      </c>
      <c r="Q257" s="39" t="s">
        <v>797</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19" t="s">
        <v>455</v>
      </c>
      <c r="D258" s="17" t="s">
        <v>456</v>
      </c>
      <c r="E258" s="17">
        <v>6</v>
      </c>
      <c r="F258" s="14">
        <v>102.96</v>
      </c>
      <c r="G258" s="14">
        <v>99.3</v>
      </c>
      <c r="H258" s="14">
        <v>95.65</v>
      </c>
      <c r="I258" s="14"/>
      <c r="J258" s="14">
        <v>110.1</v>
      </c>
      <c r="K258" s="14">
        <v>117.4</v>
      </c>
      <c r="L258" s="14">
        <v>129.22</v>
      </c>
      <c r="M258" s="14"/>
      <c r="N258" s="14">
        <v>63.249048279999997</v>
      </c>
      <c r="O258" s="33">
        <v>2.1331232454999998</v>
      </c>
      <c r="P258" s="17" t="s">
        <v>18</v>
      </c>
      <c r="Q258" s="40" t="s">
        <v>798</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503</v>
      </c>
      <c r="D259" s="16" t="s">
        <v>504</v>
      </c>
      <c r="E259" s="16">
        <v>6</v>
      </c>
      <c r="F259" s="15">
        <v>36.1</v>
      </c>
      <c r="G259" s="15">
        <v>30.41</v>
      </c>
      <c r="H259" s="15">
        <v>24.72</v>
      </c>
      <c r="I259" s="14"/>
      <c r="J259" s="15">
        <v>47.71</v>
      </c>
      <c r="K259" s="15">
        <v>59.08</v>
      </c>
      <c r="L259" s="15">
        <v>77.489999999999995</v>
      </c>
      <c r="M259" s="15"/>
      <c r="N259" s="15">
        <v>71.466774397999998</v>
      </c>
      <c r="O259" s="15">
        <v>2.0268669875000001</v>
      </c>
      <c r="P259" s="16" t="s">
        <v>18</v>
      </c>
      <c r="Q259" s="39" t="s">
        <v>799</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19" t="s">
        <v>800</v>
      </c>
      <c r="D260" s="17" t="s">
        <v>801</v>
      </c>
      <c r="E260" s="17">
        <v>6</v>
      </c>
      <c r="F260" s="14">
        <v>40.520000000000003</v>
      </c>
      <c r="G260" s="14">
        <v>35.700000000000003</v>
      </c>
      <c r="H260" s="14">
        <v>30.88</v>
      </c>
      <c r="I260" s="14"/>
      <c r="J260" s="14">
        <v>41.47</v>
      </c>
      <c r="K260" s="14">
        <v>51.1</v>
      </c>
      <c r="L260" s="14">
        <v>66.69</v>
      </c>
      <c r="M260" s="14"/>
      <c r="N260" s="14">
        <v>52.13224967</v>
      </c>
      <c r="O260" s="33">
        <v>1.2018877675000001</v>
      </c>
      <c r="P260" s="17" t="s">
        <v>15</v>
      </c>
      <c r="Q260" s="40" t="s">
        <v>802</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527</v>
      </c>
      <c r="D261" s="16" t="s">
        <v>528</v>
      </c>
      <c r="E261" s="16">
        <v>5</v>
      </c>
      <c r="F261" s="15">
        <v>44.69</v>
      </c>
      <c r="G261" s="15">
        <v>37.93</v>
      </c>
      <c r="H261" s="15">
        <v>31.17</v>
      </c>
      <c r="I261" s="14"/>
      <c r="J261" s="15">
        <v>46.77</v>
      </c>
      <c r="K261" s="15">
        <v>60.28</v>
      </c>
      <c r="L261" s="15">
        <v>82.15</v>
      </c>
      <c r="M261" s="15"/>
      <c r="N261" s="15">
        <v>51.352589260000002</v>
      </c>
      <c r="O261" s="15">
        <v>1.7561514135</v>
      </c>
      <c r="P261" s="16" t="s">
        <v>15</v>
      </c>
      <c r="Q261" s="39" t="s">
        <v>803</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19" t="s">
        <v>464</v>
      </c>
      <c r="D262" s="17" t="s">
        <v>465</v>
      </c>
      <c r="E262" s="17">
        <v>9</v>
      </c>
      <c r="F262" s="14">
        <v>45.19</v>
      </c>
      <c r="G262" s="14">
        <v>40.32</v>
      </c>
      <c r="H262" s="14">
        <v>35.46</v>
      </c>
      <c r="I262" s="14"/>
      <c r="J262" s="14">
        <v>55</v>
      </c>
      <c r="K262" s="14">
        <v>64.72</v>
      </c>
      <c r="L262" s="14">
        <v>80.459999999999994</v>
      </c>
      <c r="M262" s="14"/>
      <c r="N262" s="14">
        <v>61.174857222</v>
      </c>
      <c r="O262" s="33">
        <v>1.5560841274999999</v>
      </c>
      <c r="P262" s="17" t="s">
        <v>18</v>
      </c>
      <c r="Q262" s="40" t="s">
        <v>804</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9" t="s">
        <v>391</v>
      </c>
      <c r="D263" s="16" t="s">
        <v>392</v>
      </c>
      <c r="E263" s="16">
        <v>4</v>
      </c>
      <c r="F263" s="15">
        <v>90.07</v>
      </c>
      <c r="G263" s="15">
        <v>75.900000000000006</v>
      </c>
      <c r="H263" s="15">
        <v>61.74</v>
      </c>
      <c r="I263" s="14"/>
      <c r="J263" s="15">
        <v>119.5</v>
      </c>
      <c r="K263" s="15">
        <v>147.82</v>
      </c>
      <c r="L263" s="15">
        <v>193.65</v>
      </c>
      <c r="M263" s="15"/>
      <c r="N263" s="15">
        <v>69.487478775</v>
      </c>
      <c r="O263" s="15">
        <v>8.507147337000001</v>
      </c>
      <c r="P263" s="16" t="s">
        <v>18</v>
      </c>
      <c r="Q263" s="39" t="s">
        <v>805</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19" t="s">
        <v>393</v>
      </c>
      <c r="D264" s="17" t="s">
        <v>394</v>
      </c>
      <c r="E264" s="17">
        <v>4</v>
      </c>
      <c r="F264" s="14">
        <v>33.369999999999997</v>
      </c>
      <c r="G264" s="14">
        <v>25.32</v>
      </c>
      <c r="H264" s="14">
        <v>17.28</v>
      </c>
      <c r="I264" s="14"/>
      <c r="J264" s="14">
        <v>53.1</v>
      </c>
      <c r="K264" s="14">
        <v>69.180000000000007</v>
      </c>
      <c r="L264" s="14">
        <v>95.21</v>
      </c>
      <c r="M264" s="14"/>
      <c r="N264" s="14">
        <v>52.721468258999998</v>
      </c>
      <c r="O264" s="33">
        <v>6.9501592235</v>
      </c>
      <c r="P264" s="17" t="s">
        <v>18</v>
      </c>
      <c r="Q264" s="40" t="s">
        <v>806</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9" t="s">
        <v>395</v>
      </c>
      <c r="D265" s="16" t="s">
        <v>396</v>
      </c>
      <c r="E265" s="16">
        <v>4</v>
      </c>
      <c r="F265" s="15">
        <v>51.7</v>
      </c>
      <c r="G265" s="15">
        <v>42.71</v>
      </c>
      <c r="H265" s="15">
        <v>33.72</v>
      </c>
      <c r="I265" s="14"/>
      <c r="J265" s="15">
        <v>72.150000000000006</v>
      </c>
      <c r="K265" s="15">
        <v>90.12</v>
      </c>
      <c r="L265" s="15">
        <v>119.2</v>
      </c>
      <c r="M265" s="15"/>
      <c r="N265" s="15">
        <v>64.834431117999998</v>
      </c>
      <c r="O265" s="15">
        <v>15.037635904</v>
      </c>
      <c r="P265" s="16" t="s">
        <v>18</v>
      </c>
      <c r="Q265" s="39" t="s">
        <v>807</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19" t="s">
        <v>808</v>
      </c>
      <c r="D266" s="17" t="s">
        <v>809</v>
      </c>
      <c r="E266" s="17">
        <v>6</v>
      </c>
      <c r="F266" s="14">
        <v>141.66</v>
      </c>
      <c r="G266" s="14">
        <v>134.08000000000001</v>
      </c>
      <c r="H266" s="14">
        <v>126.5</v>
      </c>
      <c r="I266" s="14"/>
      <c r="J266" s="14">
        <v>145.26</v>
      </c>
      <c r="K266" s="14">
        <v>160.41</v>
      </c>
      <c r="L266" s="14">
        <v>184.94</v>
      </c>
      <c r="M266" s="14"/>
      <c r="N266" s="14">
        <v>42.297083403000002</v>
      </c>
      <c r="O266" s="33">
        <v>1.0402144005</v>
      </c>
      <c r="P266" s="17" t="s">
        <v>15</v>
      </c>
      <c r="Q266" s="40" t="s">
        <v>810</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9" t="s">
        <v>468</v>
      </c>
      <c r="D267" s="16" t="s">
        <v>469</v>
      </c>
      <c r="E267" s="16">
        <v>10</v>
      </c>
      <c r="F267" s="15">
        <v>32.42</v>
      </c>
      <c r="G267" s="15">
        <v>29.27</v>
      </c>
      <c r="H267" s="15">
        <v>26.12</v>
      </c>
      <c r="I267" s="14"/>
      <c r="J267" s="15">
        <v>33.520000000000003</v>
      </c>
      <c r="K267" s="15">
        <v>39.81</v>
      </c>
      <c r="L267" s="15">
        <v>50</v>
      </c>
      <c r="M267" s="15"/>
      <c r="N267" s="15">
        <v>86.648432165000003</v>
      </c>
      <c r="O267" s="15">
        <v>2.5719701660000003</v>
      </c>
      <c r="P267" s="16" t="s">
        <v>18</v>
      </c>
      <c r="Q267" s="39" t="s">
        <v>811</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19" t="s">
        <v>812</v>
      </c>
      <c r="D268" s="17" t="s">
        <v>813</v>
      </c>
      <c r="E268" s="17">
        <v>6</v>
      </c>
      <c r="F268" s="14">
        <v>107.29</v>
      </c>
      <c r="G268" s="14">
        <v>97.42</v>
      </c>
      <c r="H268" s="14">
        <v>87.56</v>
      </c>
      <c r="I268" s="14"/>
      <c r="J268" s="14">
        <v>108.77</v>
      </c>
      <c r="K268" s="14">
        <v>128.49</v>
      </c>
      <c r="L268" s="14">
        <v>160.41</v>
      </c>
      <c r="M268" s="14"/>
      <c r="N268" s="14">
        <v>44.997328832000001</v>
      </c>
      <c r="O268" s="33">
        <v>1.205785506</v>
      </c>
      <c r="P268" s="17" t="s">
        <v>15</v>
      </c>
      <c r="Q268" s="40" t="s">
        <v>814</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9" t="s">
        <v>516</v>
      </c>
      <c r="D269" s="16" t="s">
        <v>517</v>
      </c>
      <c r="E269" s="16">
        <v>3</v>
      </c>
      <c r="F269" s="15">
        <v>95.1</v>
      </c>
      <c r="G269" s="15">
        <v>91.73</v>
      </c>
      <c r="H269" s="15">
        <v>88.36</v>
      </c>
      <c r="I269" s="14"/>
      <c r="J269" s="15">
        <v>96.48</v>
      </c>
      <c r="K269" s="15">
        <v>103.21</v>
      </c>
      <c r="L269" s="15">
        <v>114.11</v>
      </c>
      <c r="M269" s="15"/>
      <c r="N269" s="15">
        <v>30.899359735000001</v>
      </c>
      <c r="O269" s="15">
        <v>2.7686594654999999</v>
      </c>
      <c r="P269" s="16" t="s">
        <v>15</v>
      </c>
      <c r="Q269" s="39" t="s">
        <v>815</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19" t="s">
        <v>816</v>
      </c>
      <c r="D270" s="17" t="s">
        <v>817</v>
      </c>
      <c r="E270" s="17">
        <v>10</v>
      </c>
      <c r="F270" s="14">
        <v>18.87</v>
      </c>
      <c r="G270" s="14">
        <v>17.739999999999998</v>
      </c>
      <c r="H270" s="14">
        <v>16.62</v>
      </c>
      <c r="I270" s="14"/>
      <c r="J270" s="14">
        <v>19.28</v>
      </c>
      <c r="K270" s="14">
        <v>21.52</v>
      </c>
      <c r="L270" s="14">
        <v>25.15</v>
      </c>
      <c r="M270" s="14"/>
      <c r="N270" s="14">
        <v>79.082607311999993</v>
      </c>
      <c r="O270" s="33">
        <v>1.2176864459999999</v>
      </c>
      <c r="P270" s="17" t="s">
        <v>18</v>
      </c>
      <c r="Q270" s="40" t="s">
        <v>818</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9" t="s">
        <v>397</v>
      </c>
      <c r="D271" s="16" t="s">
        <v>398</v>
      </c>
      <c r="E271" s="16">
        <v>9</v>
      </c>
      <c r="F271" s="15">
        <v>136</v>
      </c>
      <c r="G271" s="15">
        <v>131.41</v>
      </c>
      <c r="H271" s="15">
        <v>126.82</v>
      </c>
      <c r="I271" s="14"/>
      <c r="J271" s="15">
        <v>141.9</v>
      </c>
      <c r="K271" s="15">
        <v>151.07</v>
      </c>
      <c r="L271" s="15">
        <v>165.91</v>
      </c>
      <c r="M271" s="15"/>
      <c r="N271" s="15">
        <v>74.516811950999994</v>
      </c>
      <c r="O271" s="15">
        <v>5.0017215740000003</v>
      </c>
      <c r="P271" s="16" t="s">
        <v>18</v>
      </c>
      <c r="Q271" s="39" t="s">
        <v>819</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19" t="s">
        <v>470</v>
      </c>
      <c r="D272" s="17" t="s">
        <v>471</v>
      </c>
      <c r="E272" s="17">
        <v>3</v>
      </c>
      <c r="F272" s="14">
        <v>135.62</v>
      </c>
      <c r="G272" s="14">
        <v>125.23</v>
      </c>
      <c r="H272" s="14">
        <v>114.84</v>
      </c>
      <c r="I272" s="14"/>
      <c r="J272" s="14">
        <v>138.09</v>
      </c>
      <c r="K272" s="14">
        <v>158.86000000000001</v>
      </c>
      <c r="L272" s="14">
        <v>192.47</v>
      </c>
      <c r="M272" s="14"/>
      <c r="N272" s="14">
        <v>48.625347679999997</v>
      </c>
      <c r="O272" s="33">
        <v>21.288854388000001</v>
      </c>
      <c r="P272" s="17" t="s">
        <v>15</v>
      </c>
      <c r="Q272" s="40" t="s">
        <v>820</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9" t="s">
        <v>399</v>
      </c>
      <c r="D273" s="16" t="s">
        <v>400</v>
      </c>
      <c r="E273" s="16">
        <v>5</v>
      </c>
      <c r="F273" s="15">
        <v>183.5</v>
      </c>
      <c r="G273" s="15">
        <v>171.54</v>
      </c>
      <c r="H273" s="15">
        <v>159.58000000000001</v>
      </c>
      <c r="I273" s="14"/>
      <c r="J273" s="15">
        <v>185.27</v>
      </c>
      <c r="K273" s="15">
        <v>209.18</v>
      </c>
      <c r="L273" s="15">
        <v>247.87</v>
      </c>
      <c r="M273" s="15"/>
      <c r="N273" s="15">
        <v>44.351234634000001</v>
      </c>
      <c r="O273" s="15">
        <v>818.96830958999999</v>
      </c>
      <c r="P273" s="16" t="s">
        <v>15</v>
      </c>
      <c r="Q273" s="39" t="s">
        <v>821</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19" t="s">
        <v>822</v>
      </c>
      <c r="D274" s="17" t="s">
        <v>823</v>
      </c>
      <c r="E274" s="17">
        <v>5</v>
      </c>
      <c r="F274" s="14">
        <v>137.55000000000001</v>
      </c>
      <c r="G274" s="14">
        <v>131.79</v>
      </c>
      <c r="H274" s="14">
        <v>126.03</v>
      </c>
      <c r="I274" s="14"/>
      <c r="J274" s="14">
        <v>138.82</v>
      </c>
      <c r="K274" s="14">
        <v>150.33000000000001</v>
      </c>
      <c r="L274" s="14">
        <v>168.96</v>
      </c>
      <c r="M274" s="14"/>
      <c r="N274" s="14">
        <v>49.278549994000002</v>
      </c>
      <c r="O274" s="33">
        <v>1.748681892</v>
      </c>
      <c r="P274" s="17" t="s">
        <v>15</v>
      </c>
      <c r="Q274" s="40" t="s">
        <v>824</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9" t="s">
        <v>483</v>
      </c>
      <c r="D275" s="16" t="s">
        <v>484</v>
      </c>
      <c r="E275" s="16">
        <v>6</v>
      </c>
      <c r="F275" s="15">
        <v>108.04</v>
      </c>
      <c r="G275" s="15">
        <v>98.62</v>
      </c>
      <c r="H275" s="15">
        <v>89.2</v>
      </c>
      <c r="I275" s="14"/>
      <c r="J275" s="15">
        <v>109.31</v>
      </c>
      <c r="K275" s="15">
        <v>128.13999999999999</v>
      </c>
      <c r="L275" s="15">
        <v>158.61000000000001</v>
      </c>
      <c r="M275" s="15"/>
      <c r="N275" s="15">
        <v>42.334781694</v>
      </c>
      <c r="O275" s="15">
        <v>19.691755126</v>
      </c>
      <c r="P275" s="16" t="s">
        <v>15</v>
      </c>
      <c r="Q275" s="39" t="s">
        <v>825</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19" t="s">
        <v>505</v>
      </c>
      <c r="D276" s="17" t="s">
        <v>506</v>
      </c>
      <c r="E276" s="17">
        <v>9</v>
      </c>
      <c r="F276" s="14">
        <v>76.069999999999993</v>
      </c>
      <c r="G276" s="14">
        <v>73.39</v>
      </c>
      <c r="H276" s="14">
        <v>70.72</v>
      </c>
      <c r="I276" s="14"/>
      <c r="J276" s="14">
        <v>79.040000000000006</v>
      </c>
      <c r="K276" s="14">
        <v>84.38</v>
      </c>
      <c r="L276" s="14">
        <v>93.03</v>
      </c>
      <c r="M276" s="14"/>
      <c r="N276" s="14">
        <v>72.670401729999995</v>
      </c>
      <c r="O276" s="33">
        <v>6.1432508649999997</v>
      </c>
      <c r="P276" s="17" t="s">
        <v>18</v>
      </c>
      <c r="Q276" s="40" t="s">
        <v>826</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9" t="s">
        <v>827</v>
      </c>
      <c r="D277" s="16" t="s">
        <v>828</v>
      </c>
      <c r="E277" s="16">
        <v>10</v>
      </c>
      <c r="F277" s="15">
        <v>56.65</v>
      </c>
      <c r="G277" s="15">
        <v>53.97</v>
      </c>
      <c r="H277" s="15">
        <v>51.3</v>
      </c>
      <c r="I277" s="14"/>
      <c r="J277" s="15">
        <v>57.3</v>
      </c>
      <c r="K277" s="15">
        <v>62.64</v>
      </c>
      <c r="L277" s="15">
        <v>71.290000000000006</v>
      </c>
      <c r="M277" s="15"/>
      <c r="N277" s="15">
        <v>79.878375902000002</v>
      </c>
      <c r="O277" s="15">
        <v>1.0919884819999999</v>
      </c>
      <c r="P277" s="16" t="s">
        <v>18</v>
      </c>
      <c r="Q277" s="39" t="s">
        <v>829</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19" t="s">
        <v>507</v>
      </c>
      <c r="D278" s="17" t="s">
        <v>508</v>
      </c>
      <c r="E278" s="17">
        <v>9</v>
      </c>
      <c r="F278" s="14">
        <v>54.54</v>
      </c>
      <c r="G278" s="14">
        <v>52.13</v>
      </c>
      <c r="H278" s="14">
        <v>49.72</v>
      </c>
      <c r="I278" s="14"/>
      <c r="J278" s="14">
        <v>55.63</v>
      </c>
      <c r="K278" s="14">
        <v>60.44</v>
      </c>
      <c r="L278" s="14">
        <v>68.23</v>
      </c>
      <c r="M278" s="14"/>
      <c r="N278" s="14">
        <v>74.301268018000002</v>
      </c>
      <c r="O278" s="33">
        <v>6.6442208629999993</v>
      </c>
      <c r="P278" s="17" t="s">
        <v>18</v>
      </c>
      <c r="Q278" s="40" t="s">
        <v>830</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9" t="s">
        <v>466</v>
      </c>
      <c r="D279" s="16" t="s">
        <v>467</v>
      </c>
      <c r="E279" s="16">
        <v>10</v>
      </c>
      <c r="F279" s="15">
        <v>108.88</v>
      </c>
      <c r="G279" s="15">
        <v>95.37</v>
      </c>
      <c r="H279" s="15">
        <v>81.86</v>
      </c>
      <c r="I279" s="14"/>
      <c r="J279" s="15">
        <v>112.07</v>
      </c>
      <c r="K279" s="15">
        <v>139.08000000000001</v>
      </c>
      <c r="L279" s="15">
        <v>182.79</v>
      </c>
      <c r="M279" s="15"/>
      <c r="N279" s="15">
        <v>83.529653084000003</v>
      </c>
      <c r="O279" s="15">
        <v>3.5028827959999997</v>
      </c>
      <c r="P279" s="16" t="s">
        <v>18</v>
      </c>
      <c r="Q279" s="39" t="s">
        <v>831</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19" t="s">
        <v>401</v>
      </c>
      <c r="D280" s="17" t="s">
        <v>402</v>
      </c>
      <c r="E280" s="17">
        <v>9</v>
      </c>
      <c r="F280" s="14">
        <v>404.5</v>
      </c>
      <c r="G280" s="14">
        <v>389.19</v>
      </c>
      <c r="H280" s="14">
        <v>373.89</v>
      </c>
      <c r="I280" s="14"/>
      <c r="J280" s="14">
        <v>423.77</v>
      </c>
      <c r="K280" s="14">
        <v>454.37</v>
      </c>
      <c r="L280" s="14">
        <v>503.89</v>
      </c>
      <c r="M280" s="14"/>
      <c r="N280" s="14">
        <v>76.962978733</v>
      </c>
      <c r="O280" s="33">
        <v>57.819868374999999</v>
      </c>
      <c r="P280" s="17" t="s">
        <v>18</v>
      </c>
      <c r="Q280" s="40" t="s">
        <v>832</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9" t="s">
        <v>403</v>
      </c>
      <c r="D281" s="16" t="s">
        <v>404</v>
      </c>
      <c r="E281" s="16">
        <v>9</v>
      </c>
      <c r="F281" s="15">
        <v>113.61</v>
      </c>
      <c r="G281" s="15">
        <v>87.39</v>
      </c>
      <c r="H281" s="15">
        <v>61.17</v>
      </c>
      <c r="I281" s="14"/>
      <c r="J281" s="15">
        <v>190.5</v>
      </c>
      <c r="K281" s="15">
        <v>242.93</v>
      </c>
      <c r="L281" s="15">
        <v>327.78</v>
      </c>
      <c r="M281" s="15"/>
      <c r="N281" s="15">
        <v>53.002139014999997</v>
      </c>
      <c r="O281" s="15">
        <v>6.8226695149999994</v>
      </c>
      <c r="P281" s="16" t="s">
        <v>18</v>
      </c>
      <c r="Q281" s="39" t="s">
        <v>833</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19" t="s">
        <v>405</v>
      </c>
      <c r="D282" s="17" t="s">
        <v>406</v>
      </c>
      <c r="E282" s="17">
        <v>6</v>
      </c>
      <c r="F282" s="14">
        <v>117.77</v>
      </c>
      <c r="G282" s="14">
        <v>111.5</v>
      </c>
      <c r="H282" s="14">
        <v>105.23</v>
      </c>
      <c r="I282" s="14"/>
      <c r="J282" s="14">
        <v>120.99</v>
      </c>
      <c r="K282" s="14">
        <v>133.52000000000001</v>
      </c>
      <c r="L282" s="14">
        <v>153.80000000000001</v>
      </c>
      <c r="M282" s="14"/>
      <c r="N282" s="14">
        <v>52.829972193000003</v>
      </c>
      <c r="O282" s="33">
        <v>315.68522158000002</v>
      </c>
      <c r="P282" s="17" t="s">
        <v>15</v>
      </c>
      <c r="Q282" s="40" t="s">
        <v>834</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9" t="s">
        <v>835</v>
      </c>
      <c r="D283" s="16" t="s">
        <v>836</v>
      </c>
      <c r="E283" s="16">
        <v>4</v>
      </c>
      <c r="F283" s="15">
        <v>96.9</v>
      </c>
      <c r="G283" s="15">
        <v>86.43</v>
      </c>
      <c r="H283" s="15">
        <v>75.97</v>
      </c>
      <c r="I283" s="14"/>
      <c r="J283" s="15">
        <v>104.37</v>
      </c>
      <c r="K283" s="15">
        <v>125.29</v>
      </c>
      <c r="L283" s="15">
        <v>159.13999999999999</v>
      </c>
      <c r="M283" s="15"/>
      <c r="N283" s="15">
        <v>38.771954753000003</v>
      </c>
      <c r="O283" s="15">
        <v>1.382887537</v>
      </c>
      <c r="P283" s="16" t="s">
        <v>15</v>
      </c>
      <c r="Q283" s="39" t="s">
        <v>837</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19" t="s">
        <v>838</v>
      </c>
      <c r="D284" s="17" t="s">
        <v>839</v>
      </c>
      <c r="E284" s="17">
        <v>5</v>
      </c>
      <c r="F284" s="14">
        <v>65.28</v>
      </c>
      <c r="G284" s="14">
        <v>61.21</v>
      </c>
      <c r="H284" s="14">
        <v>57.14</v>
      </c>
      <c r="I284" s="14"/>
      <c r="J284" s="14">
        <v>66.98</v>
      </c>
      <c r="K284" s="14">
        <v>75.11</v>
      </c>
      <c r="L284" s="14">
        <v>88.29</v>
      </c>
      <c r="M284" s="14"/>
      <c r="N284" s="14">
        <v>34.258824052999998</v>
      </c>
      <c r="O284" s="33">
        <v>2.0173093519999998</v>
      </c>
      <c r="P284" s="17" t="s">
        <v>15</v>
      </c>
      <c r="Q284" s="40" t="s">
        <v>840</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9" t="s">
        <v>407</v>
      </c>
      <c r="D285" s="16" t="s">
        <v>408</v>
      </c>
      <c r="E285" s="16">
        <v>5</v>
      </c>
      <c r="F285" s="15">
        <v>192.6</v>
      </c>
      <c r="G285" s="15">
        <v>179.98</v>
      </c>
      <c r="H285" s="15">
        <v>167.37</v>
      </c>
      <c r="I285" s="14"/>
      <c r="J285" s="15">
        <v>194.46</v>
      </c>
      <c r="K285" s="15">
        <v>219.68</v>
      </c>
      <c r="L285" s="15">
        <v>260.5</v>
      </c>
      <c r="M285" s="15"/>
      <c r="N285" s="15">
        <v>43.619233035999997</v>
      </c>
      <c r="O285" s="15">
        <v>213.93902416999998</v>
      </c>
      <c r="P285" s="16" t="s">
        <v>15</v>
      </c>
      <c r="Q285" s="39" t="s">
        <v>841</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19" t="s">
        <v>409</v>
      </c>
      <c r="D286" s="17" t="s">
        <v>410</v>
      </c>
      <c r="E286" s="17">
        <v>5</v>
      </c>
      <c r="F286" s="14">
        <v>131.33000000000001</v>
      </c>
      <c r="G286" s="14">
        <v>123.21</v>
      </c>
      <c r="H286" s="14">
        <v>115.1</v>
      </c>
      <c r="I286" s="14"/>
      <c r="J286" s="14">
        <v>135.63</v>
      </c>
      <c r="K286" s="14">
        <v>151.85</v>
      </c>
      <c r="L286" s="14">
        <v>178.1</v>
      </c>
      <c r="M286" s="14"/>
      <c r="N286" s="14">
        <v>35.543010975999998</v>
      </c>
      <c r="O286" s="33">
        <v>12.90457883</v>
      </c>
      <c r="P286" s="17" t="s">
        <v>15</v>
      </c>
      <c r="Q286" s="40" t="s">
        <v>842</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9" t="s">
        <v>452</v>
      </c>
      <c r="D287" s="16" t="s">
        <v>453</v>
      </c>
      <c r="E287" s="16">
        <v>5</v>
      </c>
      <c r="F287" s="15">
        <v>185.04</v>
      </c>
      <c r="G287" s="15">
        <v>172.65</v>
      </c>
      <c r="H287" s="15">
        <v>160.27000000000001</v>
      </c>
      <c r="I287" s="14"/>
      <c r="J287" s="15">
        <v>188.74</v>
      </c>
      <c r="K287" s="15">
        <v>213.5</v>
      </c>
      <c r="L287" s="15">
        <v>253.57</v>
      </c>
      <c r="M287" s="15"/>
      <c r="N287" s="15">
        <v>37.476895632999998</v>
      </c>
      <c r="O287" s="15">
        <v>6.0720486229999997</v>
      </c>
      <c r="P287" s="16" t="s">
        <v>15</v>
      </c>
      <c r="Q287" s="39" t="s">
        <v>843</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19" t="s">
        <v>844</v>
      </c>
      <c r="D288" s="17" t="s">
        <v>845</v>
      </c>
      <c r="E288" s="17">
        <v>9</v>
      </c>
      <c r="F288" s="14">
        <v>62.69</v>
      </c>
      <c r="G288" s="14">
        <v>58.75</v>
      </c>
      <c r="H288" s="14">
        <v>54.82</v>
      </c>
      <c r="I288" s="14"/>
      <c r="J288" s="14">
        <v>70.91</v>
      </c>
      <c r="K288" s="14">
        <v>78.77</v>
      </c>
      <c r="L288" s="14">
        <v>91.49</v>
      </c>
      <c r="M288" s="14"/>
      <c r="N288" s="14">
        <v>55.196468181</v>
      </c>
      <c r="O288" s="33">
        <v>1.481133853</v>
      </c>
      <c r="P288" s="17" t="s">
        <v>18</v>
      </c>
      <c r="Q288" s="40" t="s">
        <v>846</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t="s">
        <v>411</v>
      </c>
      <c r="D289" s="16" t="s">
        <v>412</v>
      </c>
      <c r="E289" s="16">
        <v>9</v>
      </c>
      <c r="F289" s="15">
        <v>69.25</v>
      </c>
      <c r="G289" s="15">
        <v>65.930000000000007</v>
      </c>
      <c r="H289" s="15">
        <v>62.61</v>
      </c>
      <c r="I289" s="14"/>
      <c r="J289" s="15">
        <v>70.3</v>
      </c>
      <c r="K289" s="15">
        <v>76.930000000000007</v>
      </c>
      <c r="L289" s="15">
        <v>87.67</v>
      </c>
      <c r="M289" s="15"/>
      <c r="N289" s="15">
        <v>86.293048067000001</v>
      </c>
      <c r="O289" s="15">
        <v>13.361924623999998</v>
      </c>
      <c r="P289" s="16" t="s">
        <v>18</v>
      </c>
      <c r="Q289" s="39" t="s">
        <v>847</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19" t="s">
        <v>413</v>
      </c>
      <c r="D290" s="17" t="s">
        <v>414</v>
      </c>
      <c r="E290" s="17">
        <v>9</v>
      </c>
      <c r="F290" s="14">
        <v>49.21</v>
      </c>
      <c r="G290" s="14">
        <v>47.32</v>
      </c>
      <c r="H290" s="14">
        <v>45.43</v>
      </c>
      <c r="I290" s="14"/>
      <c r="J290" s="14">
        <v>51.56</v>
      </c>
      <c r="K290" s="14">
        <v>55.33</v>
      </c>
      <c r="L290" s="14">
        <v>61.45</v>
      </c>
      <c r="M290" s="14"/>
      <c r="N290" s="14">
        <v>75.527621300000007</v>
      </c>
      <c r="O290" s="33">
        <v>6.1377796680000003</v>
      </c>
      <c r="P290" s="17" t="s">
        <v>18</v>
      </c>
      <c r="Q290" s="40" t="s">
        <v>848</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t="s">
        <v>415</v>
      </c>
      <c r="D291" s="16" t="s">
        <v>416</v>
      </c>
      <c r="E291" s="16">
        <v>6</v>
      </c>
      <c r="F291" s="15">
        <v>106.69</v>
      </c>
      <c r="G291" s="15">
        <v>99.28</v>
      </c>
      <c r="H291" s="15">
        <v>91.87</v>
      </c>
      <c r="I291" s="14"/>
      <c r="J291" s="15">
        <v>113.66</v>
      </c>
      <c r="K291" s="15">
        <v>128.47</v>
      </c>
      <c r="L291" s="15">
        <v>152.44</v>
      </c>
      <c r="M291" s="15"/>
      <c r="N291" s="15">
        <v>77.019000027999994</v>
      </c>
      <c r="O291" s="15">
        <v>10.262674365999999</v>
      </c>
      <c r="P291" s="16" t="s">
        <v>18</v>
      </c>
      <c r="Q291" s="39" t="s">
        <v>849</v>
      </c>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19" t="s">
        <v>519</v>
      </c>
      <c r="D292" s="17" t="s">
        <v>520</v>
      </c>
      <c r="E292" s="17">
        <v>3</v>
      </c>
      <c r="F292" s="14">
        <v>93.5</v>
      </c>
      <c r="G292" s="14">
        <v>87.01</v>
      </c>
      <c r="H292" s="14">
        <v>80.53</v>
      </c>
      <c r="I292" s="14"/>
      <c r="J292" s="14">
        <v>96.33</v>
      </c>
      <c r="K292" s="14">
        <v>109.29</v>
      </c>
      <c r="L292" s="14">
        <v>130.27000000000001</v>
      </c>
      <c r="M292" s="14"/>
      <c r="N292" s="14">
        <v>50.183916512000003</v>
      </c>
      <c r="O292" s="33">
        <v>2.4395419270000001</v>
      </c>
      <c r="P292" s="17" t="s">
        <v>15</v>
      </c>
      <c r="Q292" s="40" t="s">
        <v>850</v>
      </c>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t="s">
        <v>417</v>
      </c>
      <c r="D293" s="16" t="s">
        <v>418</v>
      </c>
      <c r="E293" s="16">
        <v>4</v>
      </c>
      <c r="F293" s="15">
        <v>24.23</v>
      </c>
      <c r="G293" s="15">
        <v>20.51</v>
      </c>
      <c r="H293" s="15">
        <v>16.79</v>
      </c>
      <c r="I293" s="14"/>
      <c r="J293" s="15">
        <v>31.86</v>
      </c>
      <c r="K293" s="15">
        <v>39.29</v>
      </c>
      <c r="L293" s="15">
        <v>51.32</v>
      </c>
      <c r="M293" s="15"/>
      <c r="N293" s="15">
        <v>70.004944343999995</v>
      </c>
      <c r="O293" s="15">
        <v>3.2305989225</v>
      </c>
      <c r="P293" s="16" t="s">
        <v>18</v>
      </c>
      <c r="Q293" s="39" t="s">
        <v>851</v>
      </c>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19" t="s">
        <v>852</v>
      </c>
      <c r="D294" s="17" t="s">
        <v>853</v>
      </c>
      <c r="E294" s="17">
        <v>3</v>
      </c>
      <c r="F294" s="14">
        <v>120.96</v>
      </c>
      <c r="G294" s="14">
        <v>114.14</v>
      </c>
      <c r="H294" s="14">
        <v>107.32</v>
      </c>
      <c r="I294" s="14"/>
      <c r="J294" s="14">
        <v>124.97</v>
      </c>
      <c r="K294" s="14">
        <v>138.6</v>
      </c>
      <c r="L294" s="14">
        <v>160.66</v>
      </c>
      <c r="M294" s="14"/>
      <c r="N294" s="14">
        <v>44.809350252999998</v>
      </c>
      <c r="O294" s="33">
        <v>1.0002370785000001</v>
      </c>
      <c r="P294" s="17" t="s">
        <v>15</v>
      </c>
      <c r="Q294" s="40" t="s">
        <v>854</v>
      </c>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t="s">
        <v>855</v>
      </c>
      <c r="D295" s="16" t="s">
        <v>856</v>
      </c>
      <c r="E295" s="16">
        <v>3</v>
      </c>
      <c r="F295" s="15">
        <v>45.13</v>
      </c>
      <c r="G295" s="15">
        <v>43.57</v>
      </c>
      <c r="H295" s="15">
        <v>42.01</v>
      </c>
      <c r="I295" s="14"/>
      <c r="J295" s="15">
        <v>45.93</v>
      </c>
      <c r="K295" s="15">
        <v>49.04</v>
      </c>
      <c r="L295" s="15">
        <v>54.08</v>
      </c>
      <c r="M295" s="15"/>
      <c r="N295" s="15">
        <v>30.063022859</v>
      </c>
      <c r="O295" s="15">
        <v>1.211270909</v>
      </c>
      <c r="P295" s="16" t="s">
        <v>15</v>
      </c>
      <c r="Q295" s="39" t="s">
        <v>857</v>
      </c>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19" t="s">
        <v>419</v>
      </c>
      <c r="D296" s="17" t="s">
        <v>420</v>
      </c>
      <c r="E296" s="17">
        <v>7</v>
      </c>
      <c r="F296" s="14" t="s">
        <v>35</v>
      </c>
      <c r="G296" s="14" t="s">
        <v>35</v>
      </c>
      <c r="H296" s="14" t="s">
        <v>35</v>
      </c>
      <c r="I296" s="14"/>
      <c r="J296" s="14" t="s">
        <v>35</v>
      </c>
      <c r="K296" s="14" t="s">
        <v>35</v>
      </c>
      <c r="L296" s="14" t="s">
        <v>35</v>
      </c>
      <c r="M296" s="14"/>
      <c r="N296" s="14" t="s">
        <v>35</v>
      </c>
      <c r="O296" s="33" t="s">
        <v>35</v>
      </c>
      <c r="P296" s="17" t="s">
        <v>35</v>
      </c>
      <c r="Q296" s="40" t="s">
        <v>36</v>
      </c>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t="s">
        <v>421</v>
      </c>
      <c r="D297" s="16" t="s">
        <v>422</v>
      </c>
      <c r="E297" s="16">
        <v>5</v>
      </c>
      <c r="F297" s="15">
        <v>19.149999999999999</v>
      </c>
      <c r="G297" s="15">
        <v>17.87</v>
      </c>
      <c r="H297" s="15">
        <v>16.600000000000001</v>
      </c>
      <c r="I297" s="14"/>
      <c r="J297" s="15">
        <v>19.34</v>
      </c>
      <c r="K297" s="15">
        <v>21.88</v>
      </c>
      <c r="L297" s="15">
        <v>26</v>
      </c>
      <c r="M297" s="15"/>
      <c r="N297" s="15">
        <v>43.712568916000002</v>
      </c>
      <c r="O297" s="15">
        <v>13.418160508000001</v>
      </c>
      <c r="P297" s="16" t="s">
        <v>15</v>
      </c>
      <c r="Q297" s="39" t="s">
        <v>858</v>
      </c>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19" t="s">
        <v>423</v>
      </c>
      <c r="D298" s="17" t="s">
        <v>424</v>
      </c>
      <c r="E298" s="17">
        <v>9</v>
      </c>
      <c r="F298" s="14">
        <v>19.3</v>
      </c>
      <c r="G298" s="14">
        <v>18.41</v>
      </c>
      <c r="H298" s="14">
        <v>17.52</v>
      </c>
      <c r="I298" s="14"/>
      <c r="J298" s="14">
        <v>19.61</v>
      </c>
      <c r="K298" s="14">
        <v>21.38</v>
      </c>
      <c r="L298" s="14">
        <v>24.25</v>
      </c>
      <c r="M298" s="14"/>
      <c r="N298" s="14">
        <v>83.642846078999995</v>
      </c>
      <c r="O298" s="33">
        <v>14.138827664000001</v>
      </c>
      <c r="P298" s="17" t="s">
        <v>18</v>
      </c>
      <c r="Q298" s="40" t="s">
        <v>859</v>
      </c>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t="s">
        <v>425</v>
      </c>
      <c r="D299" s="16" t="s">
        <v>426</v>
      </c>
      <c r="E299" s="16">
        <v>5</v>
      </c>
      <c r="F299" s="15">
        <v>23.89</v>
      </c>
      <c r="G299" s="15">
        <v>21.74</v>
      </c>
      <c r="H299" s="15">
        <v>19.600000000000001</v>
      </c>
      <c r="I299" s="14"/>
      <c r="J299" s="15">
        <v>24.22</v>
      </c>
      <c r="K299" s="15">
        <v>28.5</v>
      </c>
      <c r="L299" s="15">
        <v>35.43</v>
      </c>
      <c r="M299" s="15"/>
      <c r="N299" s="15">
        <v>45.417867999999999</v>
      </c>
      <c r="O299" s="15">
        <v>31.403411902999999</v>
      </c>
      <c r="P299" s="16" t="s">
        <v>15</v>
      </c>
      <c r="Q299" s="39" t="s">
        <v>860</v>
      </c>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19" t="s">
        <v>485</v>
      </c>
      <c r="D300" s="17" t="s">
        <v>486</v>
      </c>
      <c r="E300" s="17">
        <v>5</v>
      </c>
      <c r="F300" s="14">
        <v>53.98</v>
      </c>
      <c r="G300" s="14">
        <v>48.79</v>
      </c>
      <c r="H300" s="14">
        <v>43.6</v>
      </c>
      <c r="I300" s="14"/>
      <c r="J300" s="14">
        <v>66</v>
      </c>
      <c r="K300" s="14">
        <v>76.37</v>
      </c>
      <c r="L300" s="14">
        <v>93.15</v>
      </c>
      <c r="M300" s="14"/>
      <c r="N300" s="14">
        <v>53.145709807000003</v>
      </c>
      <c r="O300" s="33">
        <v>2.5287530249999999</v>
      </c>
      <c r="P300" s="17" t="s">
        <v>18</v>
      </c>
      <c r="Q300" s="40" t="s">
        <v>861</v>
      </c>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t="s">
        <v>476</v>
      </c>
      <c r="D301" s="16" t="s">
        <v>477</v>
      </c>
      <c r="E301" s="16">
        <v>10</v>
      </c>
      <c r="F301" s="15">
        <v>15.23</v>
      </c>
      <c r="G301" s="15">
        <v>14.6</v>
      </c>
      <c r="H301" s="15">
        <v>13.98</v>
      </c>
      <c r="I301" s="14"/>
      <c r="J301" s="15">
        <v>16.27</v>
      </c>
      <c r="K301" s="15">
        <v>17.510000000000002</v>
      </c>
      <c r="L301" s="15">
        <v>19.52</v>
      </c>
      <c r="M301" s="15"/>
      <c r="N301" s="15">
        <v>71.655643788999996</v>
      </c>
      <c r="O301" s="15">
        <v>2.9358979549999997</v>
      </c>
      <c r="P301" s="16" t="s">
        <v>18</v>
      </c>
      <c r="Q301" s="39" t="s">
        <v>862</v>
      </c>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19" t="s">
        <v>529</v>
      </c>
      <c r="D302" s="17" t="s">
        <v>530</v>
      </c>
      <c r="E302" s="17">
        <v>5</v>
      </c>
      <c r="F302" s="14">
        <v>148.26</v>
      </c>
      <c r="G302" s="14">
        <v>127.92</v>
      </c>
      <c r="H302" s="14">
        <v>107.58</v>
      </c>
      <c r="I302" s="14"/>
      <c r="J302" s="14">
        <v>153.12</v>
      </c>
      <c r="K302" s="14">
        <v>193.79</v>
      </c>
      <c r="L302" s="14">
        <v>259.60000000000002</v>
      </c>
      <c r="M302" s="14"/>
      <c r="N302" s="14">
        <v>46.695956766999998</v>
      </c>
      <c r="O302" s="33">
        <v>2.2537103345</v>
      </c>
      <c r="P302" s="17" t="s">
        <v>15</v>
      </c>
      <c r="Q302" s="40" t="s">
        <v>863</v>
      </c>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6"/>
      <c r="E303" s="16"/>
      <c r="F303" s="15"/>
      <c r="G303" s="15"/>
      <c r="H303" s="15"/>
      <c r="I303" s="14"/>
      <c r="J303" s="15"/>
      <c r="K303" s="15"/>
      <c r="L303" s="15"/>
      <c r="M303" s="15"/>
      <c r="N303" s="15"/>
      <c r="O303" s="15"/>
      <c r="P303" s="16"/>
      <c r="Q303" s="39"/>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19"/>
      <c r="D304" s="17"/>
      <c r="E304" s="17"/>
      <c r="F304" s="14"/>
      <c r="G304" s="14"/>
      <c r="H304" s="14"/>
      <c r="I304" s="14"/>
      <c r="J304" s="14"/>
      <c r="K304" s="14"/>
      <c r="L304" s="14"/>
      <c r="M304" s="14"/>
      <c r="N304" s="14"/>
      <c r="O304" s="33"/>
      <c r="P304" s="17"/>
      <c r="Q304" s="40"/>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6"/>
      <c r="E305" s="16"/>
      <c r="F305" s="15"/>
      <c r="G305" s="15"/>
      <c r="H305" s="15"/>
      <c r="I305" s="14"/>
      <c r="J305" s="15"/>
      <c r="K305" s="15"/>
      <c r="L305" s="15"/>
      <c r="M305" s="15"/>
      <c r="N305" s="15"/>
      <c r="O305" s="15"/>
      <c r="P305" s="16"/>
      <c r="Q305" s="39"/>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19"/>
      <c r="D306" s="17"/>
      <c r="E306" s="17"/>
      <c r="F306" s="14"/>
      <c r="G306" s="14"/>
      <c r="H306" s="14"/>
      <c r="I306" s="14"/>
      <c r="J306" s="14"/>
      <c r="K306" s="14"/>
      <c r="L306" s="14"/>
      <c r="M306" s="14"/>
      <c r="N306" s="14"/>
      <c r="O306" s="33"/>
      <c r="P306" s="17"/>
      <c r="Q306" s="40"/>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6"/>
      <c r="E307" s="16"/>
      <c r="F307" s="15"/>
      <c r="G307" s="15"/>
      <c r="H307" s="15"/>
      <c r="I307" s="14"/>
      <c r="J307" s="15"/>
      <c r="K307" s="15"/>
      <c r="L307" s="15"/>
      <c r="M307" s="15"/>
      <c r="N307" s="15"/>
      <c r="O307" s="15"/>
      <c r="P307" s="16"/>
      <c r="Q307" s="39"/>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19"/>
      <c r="D308" s="17"/>
      <c r="E308" s="17"/>
      <c r="F308" s="14"/>
      <c r="G308" s="14"/>
      <c r="H308" s="14"/>
      <c r="I308" s="14"/>
      <c r="J308" s="14"/>
      <c r="K308" s="14"/>
      <c r="L308" s="14"/>
      <c r="M308" s="14"/>
      <c r="N308" s="14"/>
      <c r="O308" s="33"/>
      <c r="P308" s="17"/>
      <c r="Q308" s="40"/>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6"/>
      <c r="E309" s="16"/>
      <c r="F309" s="15"/>
      <c r="G309" s="15"/>
      <c r="H309" s="15"/>
      <c r="I309" s="14"/>
      <c r="J309" s="15"/>
      <c r="K309" s="15"/>
      <c r="L309" s="15"/>
      <c r="M309" s="15"/>
      <c r="N309" s="15"/>
      <c r="O309" s="15"/>
      <c r="P309" s="16"/>
      <c r="Q309" s="39"/>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19"/>
      <c r="D310" s="17"/>
      <c r="E310" s="17"/>
      <c r="F310" s="14"/>
      <c r="G310" s="14"/>
      <c r="H310" s="14"/>
      <c r="I310" s="14"/>
      <c r="J310" s="14"/>
      <c r="K310" s="14"/>
      <c r="L310" s="14"/>
      <c r="M310" s="14"/>
      <c r="N310" s="14"/>
      <c r="O310" s="33"/>
      <c r="P310" s="17"/>
      <c r="Q310" s="40"/>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6"/>
      <c r="E311" s="16"/>
      <c r="F311" s="15"/>
      <c r="G311" s="15"/>
      <c r="H311" s="15"/>
      <c r="I311" s="14"/>
      <c r="J311" s="15"/>
      <c r="K311" s="15"/>
      <c r="L311" s="15"/>
      <c r="M311" s="15"/>
      <c r="N311" s="15"/>
      <c r="O311" s="15"/>
      <c r="P311" s="16"/>
      <c r="Q311" s="39"/>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19"/>
      <c r="D312" s="17"/>
      <c r="E312" s="17"/>
      <c r="F312" s="14"/>
      <c r="G312" s="14"/>
      <c r="H312" s="14"/>
      <c r="I312" s="14"/>
      <c r="J312" s="14"/>
      <c r="K312" s="14"/>
      <c r="L312" s="14"/>
      <c r="M312" s="14"/>
      <c r="N312" s="14"/>
      <c r="O312" s="33"/>
      <c r="P312" s="17"/>
      <c r="Q312" s="40"/>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6"/>
      <c r="E313" s="16"/>
      <c r="F313" s="15"/>
      <c r="G313" s="15"/>
      <c r="H313" s="15"/>
      <c r="I313" s="14"/>
      <c r="J313" s="15"/>
      <c r="K313" s="15"/>
      <c r="L313" s="15"/>
      <c r="M313" s="15"/>
      <c r="N313" s="15"/>
      <c r="O313" s="15"/>
      <c r="P313" s="16"/>
      <c r="Q313" s="39"/>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19"/>
      <c r="D314" s="17"/>
      <c r="E314" s="17"/>
      <c r="F314" s="14"/>
      <c r="G314" s="14"/>
      <c r="H314" s="14"/>
      <c r="I314" s="14"/>
      <c r="J314" s="14"/>
      <c r="K314" s="14"/>
      <c r="L314" s="14"/>
      <c r="M314" s="14"/>
      <c r="N314" s="14"/>
      <c r="O314" s="33"/>
      <c r="P314" s="17"/>
      <c r="Q314" s="40"/>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6"/>
      <c r="E315" s="16"/>
      <c r="F315" s="15"/>
      <c r="G315" s="15"/>
      <c r="H315" s="15"/>
      <c r="I315" s="14"/>
      <c r="J315" s="15"/>
      <c r="K315" s="15"/>
      <c r="L315" s="15"/>
      <c r="M315" s="15"/>
      <c r="N315" s="15"/>
      <c r="O315" s="15"/>
      <c r="P315" s="16"/>
      <c r="Q315" s="39"/>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19"/>
      <c r="D316" s="17"/>
      <c r="E316" s="17"/>
      <c r="F316" s="14"/>
      <c r="G316" s="14"/>
      <c r="H316" s="14"/>
      <c r="I316" s="14"/>
      <c r="J316" s="14"/>
      <c r="K316" s="14"/>
      <c r="L316" s="14"/>
      <c r="M316" s="14"/>
      <c r="N316" s="14"/>
      <c r="O316" s="33"/>
      <c r="P316" s="17"/>
      <c r="Q316" s="40"/>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6"/>
      <c r="E317" s="16"/>
      <c r="F317" s="15"/>
      <c r="G317" s="15"/>
      <c r="H317" s="15"/>
      <c r="I317" s="14"/>
      <c r="J317" s="15"/>
      <c r="K317" s="15"/>
      <c r="L317" s="15"/>
      <c r="M317" s="15"/>
      <c r="N317" s="15"/>
      <c r="O317" s="15"/>
      <c r="P317" s="16"/>
      <c r="Q317" s="39"/>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19"/>
      <c r="D318" s="17"/>
      <c r="E318" s="17"/>
      <c r="F318" s="14"/>
      <c r="G318" s="14"/>
      <c r="H318" s="14"/>
      <c r="I318" s="14"/>
      <c r="J318" s="14"/>
      <c r="K318" s="14"/>
      <c r="L318" s="14"/>
      <c r="M318" s="14"/>
      <c r="N318" s="14"/>
      <c r="O318" s="33"/>
      <c r="P318" s="17"/>
      <c r="Q318" s="40"/>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6"/>
      <c r="E319" s="16"/>
      <c r="F319" s="15"/>
      <c r="G319" s="15"/>
      <c r="H319" s="15"/>
      <c r="I319" s="14"/>
      <c r="J319" s="15"/>
      <c r="K319" s="15"/>
      <c r="L319" s="15"/>
      <c r="M319" s="15"/>
      <c r="N319" s="15"/>
      <c r="O319" s="15"/>
      <c r="P319" s="16"/>
      <c r="Q319" s="39"/>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19"/>
      <c r="D320" s="17"/>
      <c r="E320" s="17"/>
      <c r="F320" s="14"/>
      <c r="G320" s="14"/>
      <c r="H320" s="14"/>
      <c r="I320" s="14"/>
      <c r="J320" s="14"/>
      <c r="K320" s="14"/>
      <c r="L320" s="14"/>
      <c r="M320" s="14"/>
      <c r="N320" s="14"/>
      <c r="O320" s="33"/>
      <c r="P320" s="17"/>
      <c r="Q320" s="40"/>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6"/>
      <c r="E321" s="16"/>
      <c r="F321" s="15"/>
      <c r="G321" s="15"/>
      <c r="H321" s="15"/>
      <c r="I321" s="14"/>
      <c r="J321" s="15"/>
      <c r="K321" s="15"/>
      <c r="L321" s="15"/>
      <c r="M321" s="15"/>
      <c r="N321" s="15"/>
      <c r="O321" s="15"/>
      <c r="P321" s="16"/>
      <c r="Q321" s="39"/>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19"/>
      <c r="D322" s="17"/>
      <c r="E322" s="17"/>
      <c r="F322" s="14"/>
      <c r="G322" s="14"/>
      <c r="H322" s="14"/>
      <c r="I322" s="14"/>
      <c r="J322" s="14"/>
      <c r="K322" s="14"/>
      <c r="L322" s="14"/>
      <c r="M322" s="14"/>
      <c r="N322" s="14"/>
      <c r="O322" s="33"/>
      <c r="P322" s="17"/>
      <c r="Q322" s="40"/>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6"/>
      <c r="E323" s="16"/>
      <c r="F323" s="15"/>
      <c r="G323" s="15"/>
      <c r="H323" s="15"/>
      <c r="I323" s="14"/>
      <c r="J323" s="15"/>
      <c r="K323" s="15"/>
      <c r="L323" s="15"/>
      <c r="M323" s="15"/>
      <c r="N323" s="15"/>
      <c r="O323" s="15"/>
      <c r="P323" s="16"/>
      <c r="Q323" s="39"/>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19"/>
      <c r="D324" s="17"/>
      <c r="E324" s="17"/>
      <c r="F324" s="14"/>
      <c r="G324" s="14"/>
      <c r="H324" s="14"/>
      <c r="I324" s="14"/>
      <c r="J324" s="14"/>
      <c r="K324" s="14"/>
      <c r="L324" s="14"/>
      <c r="M324" s="14"/>
      <c r="N324" s="14"/>
      <c r="O324" s="33"/>
      <c r="P324" s="17"/>
      <c r="Q324" s="40"/>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6"/>
      <c r="E325" s="16"/>
      <c r="F325" s="15"/>
      <c r="G325" s="15"/>
      <c r="H325" s="15"/>
      <c r="I325" s="14"/>
      <c r="J325" s="15"/>
      <c r="K325" s="15"/>
      <c r="L325" s="15"/>
      <c r="M325" s="15"/>
      <c r="N325" s="15"/>
      <c r="O325" s="15"/>
      <c r="P325" s="16"/>
      <c r="Q325" s="39"/>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19"/>
      <c r="D326" s="17"/>
      <c r="E326" s="17"/>
      <c r="F326" s="14"/>
      <c r="G326" s="14"/>
      <c r="H326" s="14"/>
      <c r="I326" s="14"/>
      <c r="J326" s="14"/>
      <c r="K326" s="14"/>
      <c r="L326" s="14"/>
      <c r="M326" s="14"/>
      <c r="N326" s="14"/>
      <c r="O326" s="33"/>
      <c r="P326" s="17"/>
      <c r="Q326" s="40"/>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6"/>
      <c r="E327" s="16"/>
      <c r="F327" s="15"/>
      <c r="G327" s="15"/>
      <c r="H327" s="15"/>
      <c r="I327" s="14"/>
      <c r="J327" s="15"/>
      <c r="K327" s="15"/>
      <c r="L327" s="15"/>
      <c r="M327" s="15"/>
      <c r="N327" s="15"/>
      <c r="O327" s="15"/>
      <c r="P327" s="16"/>
      <c r="Q327" s="39"/>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19"/>
      <c r="D328" s="17"/>
      <c r="E328" s="17"/>
      <c r="F328" s="14"/>
      <c r="G328" s="14"/>
      <c r="H328" s="14"/>
      <c r="I328" s="14"/>
      <c r="J328" s="14"/>
      <c r="K328" s="14"/>
      <c r="L328" s="14"/>
      <c r="M328" s="14"/>
      <c r="N328" s="14"/>
      <c r="O328" s="33"/>
      <c r="P328" s="17"/>
      <c r="Q328" s="40"/>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6"/>
      <c r="E329" s="16"/>
      <c r="F329" s="15"/>
      <c r="G329" s="15"/>
      <c r="H329" s="15"/>
      <c r="I329" s="14"/>
      <c r="J329" s="15"/>
      <c r="K329" s="15"/>
      <c r="L329" s="15"/>
      <c r="M329" s="15"/>
      <c r="N329" s="15"/>
      <c r="O329" s="15"/>
      <c r="P329" s="16"/>
      <c r="Q329" s="39"/>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19"/>
      <c r="D330" s="17"/>
      <c r="E330" s="17"/>
      <c r="F330" s="14"/>
      <c r="G330" s="14"/>
      <c r="H330" s="14"/>
      <c r="I330" s="14"/>
      <c r="J330" s="14"/>
      <c r="K330" s="14"/>
      <c r="L330" s="14"/>
      <c r="M330" s="14"/>
      <c r="N330" s="14"/>
      <c r="O330" s="33"/>
      <c r="P330" s="17"/>
      <c r="Q330" s="40"/>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6"/>
      <c r="E331" s="16"/>
      <c r="F331" s="15"/>
      <c r="G331" s="15"/>
      <c r="H331" s="15"/>
      <c r="I331" s="14"/>
      <c r="J331" s="15"/>
      <c r="K331" s="15"/>
      <c r="L331" s="15"/>
      <c r="M331" s="15"/>
      <c r="N331" s="15"/>
      <c r="O331" s="15"/>
      <c r="P331" s="16"/>
      <c r="Q331" s="39"/>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19"/>
      <c r="D332" s="17"/>
      <c r="E332" s="17"/>
      <c r="F332" s="14"/>
      <c r="G332" s="14"/>
      <c r="H332" s="14"/>
      <c r="I332" s="14"/>
      <c r="J332" s="14"/>
      <c r="K332" s="14"/>
      <c r="L332" s="14"/>
      <c r="M332" s="14"/>
      <c r="N332" s="14"/>
      <c r="O332" s="33"/>
      <c r="P332" s="17"/>
      <c r="Q332" s="40"/>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6"/>
      <c r="E333" s="16"/>
      <c r="F333" s="15"/>
      <c r="G333" s="15"/>
      <c r="H333" s="15"/>
      <c r="I333" s="14"/>
      <c r="J333" s="15"/>
      <c r="K333" s="15"/>
      <c r="L333" s="15"/>
      <c r="M333" s="15"/>
      <c r="N333" s="15"/>
      <c r="O333" s="15"/>
      <c r="P333" s="16"/>
      <c r="Q333" s="39"/>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19"/>
      <c r="D334" s="17"/>
      <c r="E334" s="17"/>
      <c r="F334" s="14"/>
      <c r="G334" s="14"/>
      <c r="H334" s="14"/>
      <c r="I334" s="14"/>
      <c r="J334" s="14"/>
      <c r="K334" s="14"/>
      <c r="L334" s="14"/>
      <c r="M334" s="14"/>
      <c r="N334" s="14"/>
      <c r="O334" s="33"/>
      <c r="P334" s="17"/>
      <c r="Q334" s="40"/>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6"/>
      <c r="E335" s="16"/>
      <c r="F335" s="15"/>
      <c r="G335" s="15"/>
      <c r="H335" s="15"/>
      <c r="I335" s="14"/>
      <c r="J335" s="15"/>
      <c r="K335" s="15"/>
      <c r="L335" s="15"/>
      <c r="M335" s="15"/>
      <c r="N335" s="15"/>
      <c r="O335" s="15"/>
      <c r="P335" s="16"/>
      <c r="Q335" s="39"/>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19"/>
      <c r="D336" s="17"/>
      <c r="E336" s="17"/>
      <c r="F336" s="14"/>
      <c r="G336" s="14"/>
      <c r="H336" s="14"/>
      <c r="I336" s="14"/>
      <c r="J336" s="14"/>
      <c r="K336" s="14"/>
      <c r="L336" s="14"/>
      <c r="M336" s="14"/>
      <c r="N336" s="14"/>
      <c r="O336" s="33"/>
      <c r="P336" s="17"/>
      <c r="Q336" s="40"/>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6"/>
      <c r="E337" s="16"/>
      <c r="F337" s="15"/>
      <c r="G337" s="15"/>
      <c r="H337" s="15"/>
      <c r="I337" s="14"/>
      <c r="J337" s="15"/>
      <c r="K337" s="15"/>
      <c r="L337" s="15"/>
      <c r="M337" s="15"/>
      <c r="N337" s="15"/>
      <c r="O337" s="15"/>
      <c r="P337" s="16"/>
      <c r="Q337" s="39"/>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19"/>
      <c r="D338" s="17"/>
      <c r="E338" s="17"/>
      <c r="F338" s="14"/>
      <c r="G338" s="14"/>
      <c r="H338" s="14"/>
      <c r="I338" s="14"/>
      <c r="J338" s="14"/>
      <c r="K338" s="14"/>
      <c r="L338" s="14"/>
      <c r="M338" s="14"/>
      <c r="N338" s="14"/>
      <c r="O338" s="33"/>
      <c r="P338" s="17"/>
      <c r="Q338" s="40"/>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6"/>
      <c r="E339" s="16"/>
      <c r="F339" s="15"/>
      <c r="G339" s="15"/>
      <c r="H339" s="15"/>
      <c r="I339" s="14"/>
      <c r="J339" s="15"/>
      <c r="K339" s="15"/>
      <c r="L339" s="15"/>
      <c r="M339" s="15"/>
      <c r="N339" s="15"/>
      <c r="O339" s="15"/>
      <c r="P339" s="16"/>
      <c r="Q339" s="39"/>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19"/>
      <c r="D340" s="17"/>
      <c r="E340" s="17"/>
      <c r="F340" s="14"/>
      <c r="G340" s="14"/>
      <c r="H340" s="14"/>
      <c r="I340" s="14"/>
      <c r="J340" s="14"/>
      <c r="K340" s="14"/>
      <c r="L340" s="14"/>
      <c r="M340" s="14"/>
      <c r="N340" s="14"/>
      <c r="O340" s="33"/>
      <c r="P340" s="17"/>
      <c r="Q340" s="40"/>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6"/>
      <c r="E341" s="16"/>
      <c r="F341" s="15"/>
      <c r="G341" s="15"/>
      <c r="H341" s="15"/>
      <c r="I341" s="14"/>
      <c r="J341" s="15"/>
      <c r="K341" s="15"/>
      <c r="L341" s="15"/>
      <c r="M341" s="15"/>
      <c r="N341" s="15"/>
      <c r="O341" s="15"/>
      <c r="P341" s="16"/>
      <c r="Q341" s="39"/>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19"/>
      <c r="D342" s="17"/>
      <c r="E342" s="17"/>
      <c r="F342" s="14"/>
      <c r="G342" s="14"/>
      <c r="H342" s="14"/>
      <c r="I342" s="14"/>
      <c r="J342" s="14"/>
      <c r="K342" s="14"/>
      <c r="L342" s="14"/>
      <c r="M342" s="14"/>
      <c r="N342" s="14"/>
      <c r="O342" s="33"/>
      <c r="P342" s="17"/>
      <c r="Q342" s="40"/>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6"/>
      <c r="E343" s="16"/>
      <c r="F343" s="15"/>
      <c r="G343" s="15"/>
      <c r="H343" s="15"/>
      <c r="I343" s="14"/>
      <c r="J343" s="15"/>
      <c r="K343" s="15"/>
      <c r="L343" s="15"/>
      <c r="M343" s="15"/>
      <c r="N343" s="15"/>
      <c r="O343" s="15"/>
      <c r="P343" s="16"/>
      <c r="Q343" s="39"/>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19"/>
      <c r="D344" s="17"/>
      <c r="E344" s="17"/>
      <c r="F344" s="14"/>
      <c r="G344" s="14"/>
      <c r="H344" s="14"/>
      <c r="I344" s="14"/>
      <c r="J344" s="14"/>
      <c r="K344" s="14"/>
      <c r="L344" s="14"/>
      <c r="M344" s="14"/>
      <c r="N344" s="14"/>
      <c r="O344" s="33"/>
      <c r="P344" s="17"/>
      <c r="Q344" s="40"/>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6"/>
      <c r="E345" s="16"/>
      <c r="F345" s="15"/>
      <c r="G345" s="15"/>
      <c r="H345" s="15"/>
      <c r="I345" s="14"/>
      <c r="J345" s="15"/>
      <c r="K345" s="15"/>
      <c r="L345" s="15"/>
      <c r="M345" s="15"/>
      <c r="N345" s="15"/>
      <c r="O345" s="15"/>
      <c r="P345" s="16"/>
      <c r="Q345" s="39"/>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19"/>
      <c r="D346" s="17"/>
      <c r="E346" s="17"/>
      <c r="F346" s="14"/>
      <c r="G346" s="14"/>
      <c r="H346" s="14"/>
      <c r="I346" s="14"/>
      <c r="J346" s="14"/>
      <c r="K346" s="14"/>
      <c r="L346" s="14"/>
      <c r="M346" s="14"/>
      <c r="N346" s="14"/>
      <c r="O346" s="33"/>
      <c r="P346" s="17"/>
      <c r="Q346" s="40"/>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6"/>
      <c r="E347" s="16"/>
      <c r="F347" s="15"/>
      <c r="G347" s="15"/>
      <c r="H347" s="15"/>
      <c r="I347" s="14"/>
      <c r="J347" s="15"/>
      <c r="K347" s="15"/>
      <c r="L347" s="15"/>
      <c r="M347" s="15"/>
      <c r="N347" s="15"/>
      <c r="O347" s="15"/>
      <c r="P347" s="16"/>
      <c r="Q347" s="39"/>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19"/>
      <c r="D348" s="17"/>
      <c r="E348" s="17"/>
      <c r="F348" s="14"/>
      <c r="G348" s="14"/>
      <c r="H348" s="14"/>
      <c r="I348" s="14"/>
      <c r="J348" s="14"/>
      <c r="K348" s="14"/>
      <c r="L348" s="14"/>
      <c r="M348" s="14"/>
      <c r="N348" s="14"/>
      <c r="O348" s="33"/>
      <c r="P348" s="17"/>
      <c r="Q348" s="40"/>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6"/>
      <c r="E349" s="16"/>
      <c r="F349" s="15"/>
      <c r="G349" s="15"/>
      <c r="H349" s="15"/>
      <c r="I349" s="14"/>
      <c r="J349" s="15"/>
      <c r="K349" s="15"/>
      <c r="L349" s="15"/>
      <c r="M349" s="15"/>
      <c r="N349" s="15"/>
      <c r="O349" s="15"/>
      <c r="P349" s="16"/>
      <c r="Q349" s="39"/>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x14ac:dyDescent="0.25">
      <c r="B350" s="11"/>
      <c r="C350" s="19"/>
      <c r="D350" s="17"/>
      <c r="E350" s="17"/>
      <c r="F350" s="14"/>
      <c r="G350" s="14"/>
      <c r="H350" s="14"/>
      <c r="I350" s="14"/>
      <c r="J350" s="14"/>
      <c r="K350" s="14"/>
      <c r="L350" s="14"/>
      <c r="M350" s="14"/>
      <c r="N350" s="14"/>
      <c r="O350" s="33"/>
      <c r="P350" s="17"/>
      <c r="Q350" s="40"/>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18"/>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18"/>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18"/>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18"/>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18"/>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18"/>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18"/>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18"/>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18"/>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18"/>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18"/>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18"/>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18"/>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18"/>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18"/>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18"/>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18"/>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18"/>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18"/>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18"/>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18"/>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18"/>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18"/>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18"/>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18"/>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18"/>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18"/>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18"/>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18"/>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18"/>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18"/>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18"/>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18"/>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18"/>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18"/>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18"/>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18"/>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18"/>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18"/>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18"/>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18"/>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18"/>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18"/>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18"/>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6"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2026-05-05T22:09:27Z</cp:lastPrinted>
  <dcterms:created xsi:type="dcterms:W3CDTF">2020-05-21T15:06:06Z</dcterms:created>
  <dcterms:modified xsi:type="dcterms:W3CDTF">2026-05-07T01:00:22Z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1462059558</vt:lpwstr>
  </property>
  <property fmtid="{D5CDD505-2E9C-101B-9397-08002B2CF9AE}" pid="3" name="EcoUpdateMessage">
    <vt:lpwstr>2026/04/30-23:39:18</vt:lpwstr>
  </property>
  <property fmtid="{D5CDD505-2E9C-101B-9397-08002B2CF9AE}" pid="4" name="EcoUpdateStatus">
    <vt:lpwstr>2026-04-30=BRA:St,ME,Fd,TP;USA:St,ME;ARG:St,ME,TP;MEX:St,ME,Fd;CHL:St,ME;PER:St,ME,Fd;SAU:St|2022-10-17=USA:TP|2026-04-29=ARG:Fd;MEX:TP;CHL:Fd;COL:St,ME|2021-11-17=CHL:TP|2014-02-26=VEN:St|2002-11-08=JPN:St|2026-04-21=GBR:St,ME|2016-08-18=NNN:St|2026-04-07=COL:Fd|2026-04-15=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