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 documentId="8_{CF785876-8A0A-4E87-9CC0-429983D1A113}" xr6:coauthVersionLast="47" xr6:coauthVersionMax="47" xr10:uidLastSave="{5D0C89EE-C2C0-4D45-9631-8C7242BFF6C3}"/>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<sst xmlns="http://schemas.openxmlformats.org/spreadsheetml/2006/main" count="1218" uniqueCount="879">
  <si>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</si>
  <si>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</si>
  <si>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</si>
  <si>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</si>
  <si>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</si>
  <si>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</si>
  <si>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</si>
  <si>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</si>
  <si>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</si>
  <si>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</si>
  <si>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</si>
  <si>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</si>
  <si>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</si>
  <si>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</si>
  <si>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</si>
  <si>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</si>
  <si>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</si>
  <si>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</si>
  <si>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</si>
  <si>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</si>
  <si>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</si>
  <si>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</si>
  <si>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</si>
  <si>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</si>
  <si>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</si>
  <si>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</si>
  <si>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</si>
  <si>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</si>
  <si>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</si>
  <si>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</si>
  <si>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</si>
  <si>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</si>
  <si>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</si>
  <si>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</si>
  <si>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</si>
  <si>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</si>
  <si>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</si>
  <si>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</si>
  <si>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</si>
  <si>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</si>
  <si>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</si>
  <si>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</si>
  <si>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</si>
  <si>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</si>
  <si>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</si>
  <si>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</si>
  <si>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</si>
  <si>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</si>
  <si>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</si>
  <si>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</si>
  <si>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</si>
  <si>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</si>
  <si>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</si>
  <si>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</si>
  <si>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</si>
  <si>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</si>
  <si>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</si>
  <si>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</si>
  <si>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</si>
  <si>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</si>
  <si>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</si>
  <si>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</si>
  <si>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</si>
  <si>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</si>
  <si>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</si>
  <si>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</si>
  <si>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</si>
  <si>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</si>
  <si>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</si>
  <si>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</si>
  <si>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</si>
  <si>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</si>
  <si>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</si>
  <si>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</si>
  <si>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</si>
  <si>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</si>
  <si>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</si>
  <si>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</si>
  <si>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</si>
  <si>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</si>
  <si>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</si>
  <si>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</si>
  <si>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</si>
  <si>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</si>
  <si>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</si>
  <si>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</si>
  <si>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</si>
  <si>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</si>
  <si>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</si>
  <si>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</si>
  <si>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</si>
  <si>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</si>
  <si>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</si>
  <si>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</si>
  <si>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</si>
  <si>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</si>
  <si>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</si>
  <si>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</si>
  <si>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</si>
  <si>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</si>
  <si>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</si>
  <si>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</si>
  <si>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</si>
  <si>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</si>
  <si>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</si>
  <si>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</si>
  <si>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</si>
  <si>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</si>
  <si>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</si>
  <si>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</si>
  <si>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</si>
  <si>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</si>
  <si>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</si>
  <si>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</si>
  <si>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</si>
  <si>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</si>
  <si>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</si>
  <si>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</si>
  <si>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</si>
  <si>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</si>
  <si>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</si>
  <si>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</si>
  <si>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</si>
  <si>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</si>
  <si>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</si>
  <si>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</si>
  <si>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</si>
  <si>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</si>
  <si>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</si>
  <si>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</si>
  <si>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</si>
  <si>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</si>
  <si>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</si>
  <si>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</si>
  <si>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</si>
  <si>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</si>
  <si>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</si>
  <si>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</si>
  <si>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</si>
  <si>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</si>
  <si>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</si>
  <si>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</si>
  <si>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</si>
  <si>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</si>
  <si>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</si>
  <si>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</si>
  <si>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</si>
  <si>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</si>
  <si>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</si>
  <si>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</si>
  <si>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</si>
  <si>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</si>
  <si>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</si>
  <si>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</si>
  <si>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</si>
  <si>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</si>
  <si>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</si>
  <si>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</si>
  <si>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</si>
  <si>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</si>
  <si>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</si>
  <si>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</si>
  <si>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</si>
  <si>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</si>
  <si>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</si>
  <si>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</si>
  <si>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</si>
  <si>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</si>
  <si>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</si>
  <si>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</si>
  <si>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</si>
  <si>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</si>
  <si>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</si>
  <si>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</si>
  <si>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</si>
  <si>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</si>
  <si>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</si>
  <si>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</si>
  <si>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</si>
  <si>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</si>
  <si>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</si>
  <si>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</si>
  <si>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</si>
  <si>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</si>
  <si>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</si>
  <si>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</si>
  <si>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</si>
  <si>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</si>
  <si>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</si>
  <si>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</si>
  <si>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</si>
  <si>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</si>
  <si>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</si>
  <si>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</si>
  <si>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</si>
  <si>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</si>
  <si>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</si>
  <si>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</si>
  <si>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</si>
  <si>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</si>
  <si>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</si>
  <si>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</si>
  <si>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</si>
  <si>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</si>
  <si>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</si>
  <si>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</si>
  <si>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</si>
  <si>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</si>
  <si>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</si>
  <si>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</si>
  <si>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</si>
  <si>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</si>
  <si>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</si>
  <si>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</si>
  <si>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</si>
  <si>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</si>
  <si>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</si>
  <si>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</si>
  <si>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</si>
  <si>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</si>
  <si>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</si>
  <si>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</si>
  <si>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</si>
  <si>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</si>
  <si>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</si>
  <si>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</si>
  <si>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</si>
  <si>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</si>
  <si>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</si>
  <si>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</si>
  <si>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</si>
  <si>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</si>
  <si>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</si>
  <si>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</si>
  <si>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</si>
  <si>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</si>
  <si>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</si>
  <si>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</si>
  <si>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</si>
  <si>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</si>
  <si>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</si>
  <si>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</si>
  <si>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</si>
  <si>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</si>
  <si>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</si>
  <si>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</si>
  <si>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</si>
  <si>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</si>
  <si>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</si>
  <si>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</si>
  <si>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</si>
  <si>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</si>
  <si>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</si>
  <si>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</si>
  <si>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</si>
  <si>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</si>
  <si>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</si>
  <si>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</si>
  <si>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</si>
  <si>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</si>
  <si>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</si>
  <si>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</si>
  <si>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</si>
  <si>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</si>
  <si>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</si>
  <si>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</si>
  <si>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</si>
  <si>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</si>
  <si>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</si>
  <si>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</si>
  <si>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</si>
  <si>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</si>
  <si>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</si>
  <si>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</si>
  <si>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</si>
  <si>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</si>
  <si>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</si>
  <si>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</si>
  <si>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</si>
  <si>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</si>
  <si>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</si>
  <si>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</si>
  <si>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</si>
  <si>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</si>
  <si>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</si>
  <si>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</si>
  <si>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</si>
  <si>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</si>
  <si>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</si>
  <si>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</si>
  <si>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</si>
  <si>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</si>
  <si>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</si>
  <si>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</si>
  <si>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</si>
  <si>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</si>
  <si>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</si>
  <si>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</si>
  <si>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</si>
  <si>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</si>
  <si>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</si>
  <si>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</si>
  <si>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</si>
  <si>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</si>
  <si>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</si>
  <si>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</si>
  <si>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</si>
  <si>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</si>
  <si>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</si>
  <si>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</si>
  <si>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</si>
  <si>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</si>
  <si>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</si>
  <si>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</si>
  <si>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</si>
  <si>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</si>
  <si>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</si>
  <si>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</si>
  <si>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</si>
  <si>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</si>
  <si>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</si>
  <si>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</si>
  <si>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</si>
  <si>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</si>
  <si>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</si>
  <si>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</si>
  <si>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</si>
  <si>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</si>
  <si>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</si>
  <si>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</si>
  <si>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</si>
  <si>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</si>
  <si>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</si>
  <si>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</si>
  <si>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</si>
  <si>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</si>
  <si>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</si>
  <si>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</si>
  <si>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</si>
  <si>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</si>
  <si>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</si>
  <si>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</si>
  <si>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</si>
  <si>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</si>
  <si>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</si>
  <si>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</si>
  <si>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</si>
  <si>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</si>
  <si>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</si>
  <si>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</si>
  <si>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</si>
  <si>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</si>
  <si>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</si>
  <si>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</si>
  <si>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</si>
  <si>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</si>
  <si>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</si>
  <si>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</si>
  <si>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</si>
  <si>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</si>
  <si>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</si>
  <si>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</si>
  <si>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</si>
  <si>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</si>
  <si>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</si>
  <si>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</si>
  <si>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</si>
  <si>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</si>
  <si>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</si>
  <si>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</si>
  <si>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</si>
  <si>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</si>
  <si>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</si>
  <si>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</si>
  <si>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</si>
  <si>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</si>
  <si>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</si>
  <si>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</si>
  <si>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</si>
  <si>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</si>
  <si>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</si>
  <si>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</si>
  <si>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</si>
  <si>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</si>
  <si>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</si>
  <si>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</si>
  <si>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</si>
  <si>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</si>
  <si>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</si>
  <si>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</si>
  <si>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</si>
  <si>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</si>
  <si>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</si>
  <si>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</si>
  <si>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</si>
  <si>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</si>
  <si>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</si>
  <si>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</si>
  <si>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</si>
  <si>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</si>
  <si>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</si>
  <si>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</si>
  <si>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</si>
  <si>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</si>
  <si>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</si>
  <si>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</si>
  <si>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</si>
  <si>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Allied</t>
  </si>
  <si>
    <t>ALLD3</t>
  </si>
  <si>
    <t>Syn Prop Tec</t>
  </si>
  <si>
    <t>SYNE3</t>
  </si>
  <si>
    <t>Oranjebtc</t>
  </si>
  <si>
    <t>OBTC3</t>
  </si>
  <si>
    <t>Nota Téc.</t>
  </si>
  <si>
    <t>Sigma Lithium Corp</t>
  </si>
  <si>
    <t>S2GM34</t>
  </si>
  <si>
    <t>Rede D Or</t>
  </si>
  <si>
    <t>Trisul</t>
  </si>
  <si>
    <t>TRIS3</t>
  </si>
  <si>
    <t>USIM3</t>
  </si>
  <si>
    <t>Riachuelo</t>
  </si>
  <si>
    <t>Porto Seguro</t>
  </si>
  <si>
    <t>Positivo Tec</t>
  </si>
  <si>
    <t>Quero-Quero</t>
  </si>
  <si>
    <t>Multilaser</t>
  </si>
  <si>
    <t>MLAS3</t>
  </si>
  <si>
    <t>Qualicorp</t>
  </si>
  <si>
    <t>Etf BV Spyi</t>
  </si>
  <si>
    <t>SPYI11</t>
  </si>
  <si>
    <t>Nota media</t>
  </si>
  <si>
    <t>Asml Holding Nv</t>
  </si>
  <si>
    <t>ASML34</t>
  </si>
  <si>
    <t>Cruzeiro Edu</t>
  </si>
  <si>
    <t>CSED3</t>
  </si>
  <si>
    <t>Rumo S.A.</t>
  </si>
  <si>
    <t>Global X Uranium</t>
  </si>
  <si>
    <t>BURA39</t>
  </si>
  <si>
    <t>BEWY39</t>
  </si>
  <si>
    <t>Investo Chip</t>
  </si>
  <si>
    <t>CHIP11</t>
  </si>
  <si>
    <t>Investoutil</t>
  </si>
  <si>
    <t>UTLL11</t>
  </si>
  <si>
    <t>RaiaDrogasil</t>
  </si>
  <si>
    <t>TAEE3</t>
  </si>
  <si>
    <t>ITSA3</t>
  </si>
  <si>
    <t>Mercantil</t>
  </si>
  <si>
    <t>BMEB4</t>
  </si>
  <si>
    <t>Azul</t>
  </si>
  <si>
    <t>AZUL3</t>
  </si>
  <si>
    <t>Eli Lilly And Company</t>
  </si>
  <si>
    <t>LILY34</t>
  </si>
  <si>
    <t>QCOM34</t>
  </si>
  <si>
    <t>S1TX34</t>
  </si>
  <si>
    <t>Nuibovhighbt</t>
  </si>
  <si>
    <t>HIGH11</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</si>
  <si>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</si>
  <si>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</si>
  <si>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</si>
  <si>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</si>
  <si>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</si>
  <si>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</si>
  <si>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Raizen</t>
  </si>
  <si>
    <t>Rio Tinto Plc</t>
  </si>
  <si>
    <t>RIOT34</t>
  </si>
  <si>
    <t>Btgteva Auvp</t>
  </si>
  <si>
    <t>AUVP11</t>
  </si>
  <si>
    <t>Etf Brad Bov</t>
  </si>
  <si>
    <t>BOVB11</t>
  </si>
  <si>
    <t>Global X Copper Miners</t>
  </si>
  <si>
    <t>BCPX39</t>
  </si>
  <si>
    <t>BAAX39</t>
  </si>
  <si>
    <t>Advanced Micro Devices Inc</t>
  </si>
  <si>
    <t>Paranapanema</t>
  </si>
  <si>
    <t>PMAM3</t>
  </si>
  <si>
    <t>Qualcomm Inc</t>
  </si>
  <si>
    <t>SANB3</t>
  </si>
  <si>
    <t>SANB4</t>
  </si>
  <si>
    <t>Eucatex</t>
  </si>
  <si>
    <t>EUCA4</t>
  </si>
  <si>
    <t>Freeport-Mcmoran Inc</t>
  </si>
  <si>
    <t>FCXO34</t>
  </si>
  <si>
    <t>Mitre Realty</t>
  </si>
  <si>
    <t>MTRE3</t>
  </si>
  <si>
    <t>Viveo</t>
  </si>
  <si>
    <t>VVEO3</t>
  </si>
  <si>
    <t>Alphabet Inc</t>
  </si>
  <si>
    <t>Berkshire Hathaway Inc</t>
  </si>
  <si>
    <t>Coca Cola Co</t>
  </si>
  <si>
    <t>COCA34</t>
  </si>
  <si>
    <t>Espacolaser</t>
  </si>
  <si>
    <t>ESPA3</t>
  </si>
  <si>
    <t>Hapvida</t>
  </si>
  <si>
    <t>HAPV3</t>
  </si>
  <si>
    <t>Helbor</t>
  </si>
  <si>
    <t>HBOR3</t>
  </si>
  <si>
    <t>Jallesmachad</t>
  </si>
  <si>
    <t>Jpmorgan Chase &amp; Co</t>
  </si>
  <si>
    <t>Micron Technology, Inc</t>
  </si>
  <si>
    <t>Priner</t>
  </si>
  <si>
    <t>Seagate Technology Holdings Plc</t>
  </si>
  <si>
    <t>Strategy Inc</t>
  </si>
  <si>
    <t>Taurus Armas</t>
  </si>
  <si>
    <t>TASA4</t>
  </si>
  <si>
    <t>Walmart Inc</t>
  </si>
  <si>
    <t>WALM34</t>
  </si>
  <si>
    <t>Hashdex Btcn</t>
  </si>
  <si>
    <t>Hashdex Eth</t>
  </si>
  <si>
    <t>Hashdex Nci</t>
  </si>
  <si>
    <t>HASH11</t>
  </si>
  <si>
    <t>Ishares Bova Ci</t>
  </si>
  <si>
    <t>iShares MSCI All Country Asia Ex Japan Index Fund</t>
  </si>
  <si>
    <t>iShares MSCI South Korea Capped ETF</t>
  </si>
  <si>
    <t>Ishares S&amp;P 500</t>
  </si>
  <si>
    <t>iShares Silver Trust</t>
  </si>
  <si>
    <t>Ishares Smal Ci</t>
  </si>
  <si>
    <t>Solana Hash</t>
  </si>
  <si>
    <t>SOLH11</t>
  </si>
  <si>
    <t>Pagseguro Digital Ltd.</t>
  </si>
  <si>
    <t>PAGS34</t>
  </si>
  <si>
    <t>Petzcobasi</t>
  </si>
  <si>
    <t>Vittia</t>
  </si>
  <si>
    <t>VITT3</t>
  </si>
  <si>
    <t>Trend Acwi</t>
  </si>
  <si>
    <t>ACWI11</t>
  </si>
  <si>
    <t>TTEN3 está em tendência de alta pelas médias de 21 e 200 dias, mas começa a dar sinal de possível realização. Abaixo dos 16,35 poderia realizar na direção dos suportes 14,86 ou 14,12. Caso supere os 17,24 retomaria sinal de alta com projeções nos 18,71 ou 21,09.</t>
  </si>
  <si>
    <t>ABCB4 apesar de estar em tendência de alta no longo prazo pela média de 200 dias, no curto prazo está em realização. Abaixo dos 23,74 pode seguir em baixa no curto prazo mirando suportes em 22,51 ou 21,29. Teria sinal de retomada altista fechando acima dos 24,22 mirando resistências em 27,7 ou 30,14.</t>
  </si>
  <si>
    <t>A1MD34 está em tendência de alta pelas médias de 21 e 200 dias e vai mantendo sinal de força altista. Acima dos 287 pode buscar projeções nos 367,16 ou 496,87. Teria sinal de realização na perda dos 265,96 mirando os 157,29 ou 117,2. O IFR sobrecomprado alerta realizações se perder 265,96.</t>
  </si>
  <si>
    <t>BABA34 apesar de estar em tendência de baixa no longo prazo pela média de 200 dias, no curto prazo está com sinal de recuperação favorecendo repiques de alta. Acima dos 26,24 pode seguir repique altista na direção resistências nos 28,31 ou 31,66. Caso perca os 22,89 teria sinal de baixa projetando de 21,85 a 20,81. O padrão de volume favorece a alta.</t>
  </si>
  <si>
    <t>ALLD3 está em clara tendência de baixa pelas médias de 21 e 200 dias e segue em movimento de baixa. Abaixo dos 5,81 pode buscar suportes 5,47 ou 5,13. Teria sinal de repique altista fechando acima dos 6,04 mirando resistências em 6,9 ou 7,57. O IFR sobrevendido alerta para recuperações se superar 6,04</t>
  </si>
  <si>
    <t>ALOS3 apesar de estar em tendência de alta no longo prazo pela média de 200 dias, no curto prazo está em realização. Abaixo dos 28,21 pode seguir em baixa no curto prazo mirando suportes em 26,46 ou 24,71. Teria sinal de retomada altista fechando acima dos 29,4 mirando resistências em 33,86 ou 37,35. O IFR sobrevendido alerta para recuperações se superar 29,4</t>
  </si>
  <si>
    <t>ALPA4 apesar de estar em tendência de alta no longo prazo pela média de 200 dias, no curto prazo está em realização. Abaixo dos 10,83 pode seguir em baixa no curto prazo mirando suportes em 10,11 ou 9,39. Teria sinal de retomada altista fechando acima dos 11,24 mirando resistências em 13,16 ou 14,59.</t>
  </si>
  <si>
    <t>GOGL34 está em tendência de alta pelas médias de 21 e 200 dias e vai mantendo sinal de força altista. Acima dos 168,38 pode buscar projeções nos 187,29 ou 217,9. Teria sinal de realização na perda dos 157,98 mirando os 137,77 ou 128,31. O padrão de volume favorece a alta. O IFR sobrecomprado alerta realizações se perder 157,98.</t>
  </si>
  <si>
    <t>ALUP11 apesar de estar em tendência de alta no longo prazo pela média de 200 dias, no curto prazo está em realização. Abaixo dos 32,73 pode seguir em baixa no curto prazo mirando suportes em 31,44 ou 30,16. Teria sinal de retomada altista fechando acima dos 34,61 mirando resistências em 36,88 ou 39,44. O IFR sobrevendido alerta para recuperações se superar 34,61</t>
  </si>
  <si>
    <t>AMZO34 está em tendência de alta pelas médias de 21 e 200 dias e vai mantendo sinal de força altista. Acima dos 68,6 pode buscar projeções nos 73,27 ou 80,83. Teria sinal de realização na perda dos 64,88 mirando os 61,04 ou 58,7. O padrão de volume favorece a alta.</t>
  </si>
  <si>
    <t>ABEV3 está em tendência de alta pelas médias de 21 e 200 dias, mas começa a dar sinal de possível realização. Abaixo dos 15,85 poderia realizar na direção dos suportes 14,32 ou 13,47. Caso supere os 16,3 retomaria sinal de alta com projeções nos 17,04 ou 18,72.</t>
  </si>
  <si>
    <t>AMER3 está em tendência de baixa pelas médias de 21 e 200 dias, mas começa a dar sinais de repiques de alta. Acima dos 5,73 teria sinal de repique altista mirando resistências nos 7,89 ou 9,51. Já uma perda dos 5,26 traria de volta o sinal de baixa projetando de 4,44 a 3,63.</t>
  </si>
  <si>
    <t>ANIM3 está em clara tendência de baixa pelas médias de 21 e 200 dias e segue em movimento de baixa. Abaixo dos 3,38 pode buscar suportes 2,99 ou 2,61. Teria sinal de repique altista fechando acima dos 3,59 mirando resistências em 4,61 ou 5,37. O IFR sobrevendido alerta para recuperações se superar 3,59</t>
  </si>
  <si>
    <t>AAPL34 está em tendência de alta pelas médias de 21 e 200 dias e vai mantendo sinal de força altista. Acima dos 75,1 pode buscar projeções nos 81,77 ou 92,57. Teria sinal de realização na perda dos 72,07 mirando os 64,3 ou 60,96. O padrão de volume favorece a alta. O IFR sobrecomprado alerta realizações se perder 72,07.</t>
  </si>
  <si>
    <t>ARML3 está em clara tendência de baixa pelas médias de 21 e 200 dias e segue em movimento de baixa. Abaixo dos 3,51 pode buscar suportes 2,79 ou 2,08. Teria sinal de repique altista fechando acima dos 4,11 mirando resistências em 5,82 ou 7,24. O IFR sobrevendido alerta para recuperações se superar 4,11</t>
  </si>
  <si>
    <t>ASML34 está em tendência de alta pelas médias de 21 e 200 dias e vai mantendo sinal de força altista. Acima dos 145,22 pode buscar projeções nos 158,39 ou 179,71. Teria sinal de realização na perda dos 136,26 mirando os 123,9 ou 117,31. O padrão de volume favorece a alta.</t>
  </si>
  <si>
    <t>ASAI3 está em clara tendência de baixa pelas médias de 21 e 200 dias e segue em movimento de baixa. Abaixo dos 8,37 pode buscar suportes 7,8 ou 7,23. Teria sinal de repique altista fechando acima dos 8,97 mirando resistências em 10,2 ou 11,33.</t>
  </si>
  <si>
    <t>AURA33 apesar de estar em tendência de alta no longo prazo pela média de 200 dias, no curto prazo está em realização. Abaixo dos 128,83 pode seguir em baixa no curto prazo mirando suportes em 112,1 ou 95,38. Teria sinal de retomada altista fechando acima dos 137,92 mirando resistências em 182,95 ou 216,39.</t>
  </si>
  <si>
    <t>AURE3 apesar de estar em tendência de alta no longo prazo pela média de 200 dias, no curto prazo está em realização. Abaixo dos 12,6 pode seguir em baixa no curto prazo mirando suportes em 11,96 ou 11,32. Teria sinal de retomada altista fechando acima dos 13,12 mirando resistências em 14,66 ou 15,93. O IFR sobrevendido alerta para recuperações se superar 13,12</t>
  </si>
  <si>
    <t>AXIA3 apesar de estar em tendência de alta no longo prazo pela média de 200 dias, no curto prazo está em realização. Abaixo dos 54,82 pode seguir em baixa no curto prazo mirando suportes em 50,79 ou 46,77. Teria sinal de retomada altista fechando acima dos 57,34 mirando resistências em 67,84 ou 75,88. O IFR sobrevendido alerta para recuperações se superar 57,34</t>
  </si>
  <si>
    <t>AXIA6 apesar de estar em tendência de alta no longo prazo pela média de 200 dias, no curto prazo está em realização. Abaixo dos 60,27 pode seguir em baixa no curto prazo mirando suportes em 55,86 ou 51,46. Teria sinal de retomada altista fechando acima dos 63,04 mirando resistências em 74,52 ou 83,32. O IFR sobrevendido alerta para recuperações se superar 63,04</t>
  </si>
  <si>
    <t>AXIA7 está em clara tendência de baixa pelas médias de 21 e 200 dias e segue em movimento de baixa. Abaixo dos 52,85 pode buscar suportes 49,03 ou 45,21. Teria sinal de repique altista fechando acima dos 55,61 mirando resistências em 65,2 ou 72,83. O IFR sobrevendido alerta para recuperações se superar 55,61</t>
  </si>
  <si>
    <t>AZUL3 apesar de estar em tendência de baixa no longo prazo pela média de 200 dias, no curto prazo está com sinal de recuperação favorecendo repiques de alta. Acima dos 53,95 pode seguir repique altista na direção resistências nos 71,21 ou 99,15. Caso perca os 38,4 teria sinal de baixa projetando de 26,01 a 17,37. O padrão de volume favorece a alta. O IFR sobrecomprado alerta realizações se perder 38,4.</t>
  </si>
  <si>
    <t>AZZA3 está em clara tendência de baixa pelas médias de 21 e 200 dias e segue em movimento de baixa. Abaixo dos 18,32 pode buscar suportes 16,75 ou 15,19. Teria sinal de repique altista fechando acima dos 19,69 mirando resistências em 23,38 ou 26,5. O IFR sobrevendido alerta para recuperações se superar 19,69</t>
  </si>
  <si>
    <t>B3SA3 apesar de estar em tendência de alta no longo prazo pela média de 200 dias, no curto prazo está em realização. Abaixo dos 16,46 pode seguir em baixa no curto prazo mirando suportes em 15,26 ou 14,06. Teria sinal de retomada altista fechando acima dos 17,35 mirando resistências em 20,33 ou 22,72. O IFR sobrevendido alerta para recuperações se superar 17,35</t>
  </si>
  <si>
    <t>BMGB4 apesar de estar em tendência de alta no longo prazo pela média de 200 dias, no curto prazo está em realização. Abaixo dos 5,17 pode seguir em baixa no curto prazo mirando suportes em 5 ou 4,83. Teria sinal de retomada altista fechando acima dos 5,39 mirando resistências em 5,71 ou 6,04.</t>
  </si>
  <si>
    <t>BRSR6 apesar de estar em tendência de alta no longo prazo pela média de 200 dias, no curto prazo está em realização. Abaixo dos 14,45 pode seguir em baixa no curto prazo mirando suportes em 13,63 ou 12,81. Teria sinal de retomada altista fechando acima dos 14,85 mirando resistências em 17,09 ou 18,72. O IFR sobrevendido alerta para recuperações se superar 14,85</t>
  </si>
  <si>
    <t>BBSE3 apesar de estar em tendência de alta no longo prazo pela média de 200 dias, no curto prazo está em realização. Abaixo dos 33,57 pode seguir em baixa no curto prazo mirando suportes em 32,93 ou 32,3. Teria sinal de retomada altista fechando acima dos 34,4 mirando resistências em 35,62 ou 36,88.</t>
  </si>
  <si>
    <t>BMOB3 apesar de estar em tendência de alta no longo prazo pela média de 200 dias, no curto prazo está em realização. Abaixo dos 24,19 pode seguir em baixa no curto prazo mirando suportes em 22,9 ou 21,62. Teria sinal de retomada altista fechando acima dos 25,69 mirando resistências em 28,34 ou 30,9.</t>
  </si>
  <si>
    <t>BERK34 apesar de estar em tendência de baixa no longo prazo pela média de 200 dias, no curto prazo está com sinal de recuperação favorecendo repiques de alta. Acima dos 121,64 pode seguir repique altista na direção resistências nos 126,26 ou 133,75. Caso perca os 118,29 teria sinal de baixa projetando de 114,15 a 111,83. O padrão de volume favorece a alta.</t>
  </si>
  <si>
    <t>Biomm</t>
  </si>
  <si>
    <t>BIOM3</t>
  </si>
  <si>
    <t>BIOM3 está em clara tendência de baixa pelas médias de 21 e 200 dias e segue em movimento de baixa. Abaixo dos 7,26 pode buscar suportes 7,04 ou 6,83. Teria sinal de repique altista fechando acima dos 7,58 mirando resistências em 7,95 ou 8,37.</t>
  </si>
  <si>
    <t>BLAU3 apesar de estar em tendência de alta no longo prazo pela média de 200 dias, no curto prazo está em realização. Abaixo dos 9,87 pode seguir em baixa no curto prazo mirando suportes em 9,26 ou 8,65. Teria sinal de retomada altista fechando acima dos 10,43 mirando resistências em 11,84 ou 13,05.</t>
  </si>
  <si>
    <t>SOJA3 está em clara tendência de baixa pelas médias de 21 e 200 dias e segue em movimento de baixa. Abaixo dos 6,61 pode buscar suportes 6,33 ou 6,05. Teria sinal de repique altista fechando acima dos 6,97 mirando resistências em 7,5 ou 8,05. O IFR sobrevendido alerta para recuperações se superar 6,97</t>
  </si>
  <si>
    <t>BRBI11 está em tendência de baixa pelas médias de 21 e 200 dias, mas começa a dar sinais de repiques de alta. Acima dos 17,6 teria sinal de repique altista mirando resistências nos 20,56 ou 22,77. Já uma perda dos 16,97 traria de volta o sinal de baixa projetando de 15,86 a 14,75. O IFR sobrevendido alerta para recuperações se superar 17,6</t>
  </si>
  <si>
    <t>BBDC3 está em clara tendência de baixa pelas médias de 21 e 200 dias e segue em movimento de baixa. Abaixo dos 15,37 pode buscar suportes 14,37 ou 13,38. Teria sinal de repique altista fechando acima dos 15,82 mirando resistências em 18,58 ou 20,56. O IFR sobrevendido alerta para recuperações se superar 15,82</t>
  </si>
  <si>
    <t>BBDC4 está em clara tendência de baixa pelas médias de 21 e 200 dias e segue em movimento de baixa. Abaixo dos 17,64 pode buscar suportes 16,42 ou 15,21. Teria sinal de repique altista fechando acima dos 18,26 mirando resistências em 21,56 ou 23,98. O IFR sobrevendido alerta para recuperações se superar 18,26</t>
  </si>
  <si>
    <t>BRAP3</t>
  </si>
  <si>
    <t>BRAP3 apesar de estar em tendência de alta no longo prazo pela média de 200 dias, no curto prazo está em realização. Abaixo dos 19,83 pode seguir em baixa no curto prazo mirando suportes em 19,3 ou 18,65. Teria sinal de retomada altista fechando acima dos 20,44 mirando resistências em 21,4 ou 22,69.</t>
  </si>
  <si>
    <t>BRAP4 apesar de estar em tendência de alta no longo prazo pela média de 200 dias, no curto prazo está em realização. Abaixo dos 23,09 pode seguir em baixa no curto prazo mirando suportes em 22,24 ou 21,19. Teria sinal de retomada altista fechando acima dos 23,73 mirando resistências em 25,63 ou 27,72.</t>
  </si>
  <si>
    <t>SAUD3 apesar de estar em tendência de alta no longo prazo pela média de 200 dias, no curto prazo está em realização. Abaixo dos 13,72 pode seguir em baixa no curto prazo mirando suportes em 12,95 ou 12,19. Teria sinal de retomada altista fechando acima dos 14,39 mirando resistências em 16,19 ou 17,71.</t>
  </si>
  <si>
    <t>BBAS3 está em clara tendência de baixa pelas médias de 21 e 200 dias e segue em movimento de baixa. Abaixo dos 20,72 pode buscar suportes 19,3 ou 17,89. Teria sinal de repique altista fechando acima dos 21,45 mirando resistências em 25,29 ou 28,11. O IFR sobrevendido alerta para recuperações se superar 21,45</t>
  </si>
  <si>
    <t>AGRO3 está em clara tendência de baixa pelas médias de 21 e 200 dias e segue em movimento de baixa. Abaixo dos 18,59 pode buscar suportes 17,98 ou 17,37. Teria sinal de repique altista fechando acima dos 19,13 mirando resistências em 20,56 ou 21,77.</t>
  </si>
  <si>
    <t>BRKM5 está em tendência de alta pelas médias de 21 e 200 dias e vai mantendo sinal de força altista. Acima dos 13,38 pode buscar projeções nos 16,64 ou 21,93. Teria sinal de realização na perda dos 11,61 mirando os 8,09 ou 6,45. O padrão de volume favorece a alta. O IFR sobrecomprado alerta realizações se perder 11,61.</t>
  </si>
  <si>
    <t>BRAV3 está em tendência de alta no longo prazo, teve uma correção no curto prazo, mas pode estar retomando sinal de altas. Acima dos 18,15 pode buscar 21,5 ou 24,13. Abaixo dos 17,24 retomaria sinal de realização mirando suportes em 15,92 ou 14,6.</t>
  </si>
  <si>
    <t>Brisanet</t>
  </si>
  <si>
    <t>BRST3</t>
  </si>
  <si>
    <t>BRST3 está em clara tendência de baixa pelas médias de 21 e 200 dias e segue em movimento de baixa. Abaixo dos 2,84 pode buscar suportes 2,72 ou 2,61. Teria sinal de repique altista fechando acima dos 3,08 mirando resistências em 3,2 ou 3,42.</t>
  </si>
  <si>
    <t>AVGO34 está em tendência de alta pelas médias de 21 e 200 dias e vai mantendo sinal de força altista. Acima dos 30,75 pode buscar projeções nos 32,75 ou 35,99. Teria sinal de realização na perda dos 27,51 mirando os 26,5 ou 25,5.</t>
  </si>
  <si>
    <t>BPAC11 apesar de estar em tendência de alta no longo prazo pela média de 200 dias, no curto prazo está em realização. Abaixo dos 54,52 pode seguir em baixa no curto prazo mirando suportes em 51,12 ou 47,73. Teria sinal de retomada altista fechando acima dos 57,1 mirando resistências em 65,5 ou 72,28. O IFR sobrevendido alerta para recuperações se superar 57,1</t>
  </si>
  <si>
    <t>CXSE3 está em tendência de alta no longo prazo, teve uma correção no curto prazo, mas pode estar retomando sinal de altas. Acima dos 17,65 pode buscar 19,23 ou 20,46. Abaixo dos 17,23 retomaria sinal de realização mirando suportes em 16,61 ou 15,99.</t>
  </si>
  <si>
    <t>CAML3 apesar de estar em tendência de alta no longo prazo pela média de 200 dias, no curto prazo está em realização. Abaixo dos 5,79 pode seguir em baixa no curto prazo mirando suportes em 5,3 ou 4,82. Teria sinal de retomada altista fechando acima dos 6,14 mirando resistências em 7,35 ou 8,31.</t>
  </si>
  <si>
    <t>BHIA3 está em clara tendência de baixa pelas médias de 21 e 200 dias e segue em movimento de baixa. Abaixo dos 2,02 pode buscar suportes 1,72 ou 1,43. Teria sinal de repique altista fechando acima dos 2,09 mirando resistências em 2,96 ou 3,54. O IFR sobrevendido alerta para recuperações se superar 2,09</t>
  </si>
  <si>
    <t>CBAV3 está em tendência de alta pelas médias de 21 e 200 dias, mas começa a dar sinal de possível realização. Abaixo dos 10,51 poderia realizar na direção dos suportes 10,43 ou 10,36. Caso supere os 10,65 retomaria sinal de alta com projeções nos 10,75 ou 10,89.</t>
  </si>
  <si>
    <t>CEAB3 está em clara tendência de baixa pelas médias de 21 e 200 dias e segue em movimento de baixa. Abaixo dos 10,28 pode buscar suportes 9,19 ou 8,1. Teria sinal de repique altista fechando acima dos 11,18 mirando resistências em 13,8 ou 15,97.</t>
  </si>
  <si>
    <t>CMIG3</t>
  </si>
  <si>
    <t>CMIG3 apesar de estar em tendência de alta no longo prazo pela média de 200 dias, no curto prazo está em realização. Abaixo dos 15,66 pode seguir em baixa no curto prazo mirando suportes em 14,52 ou 13,39. Teria sinal de retomada altista fechando acima dos 16,19 mirando resistências em 19,33 ou 21,59. O IFR sobrevendido alerta para recuperações se superar 16,19</t>
  </si>
  <si>
    <t>CMIG4 apesar de estar em tendência de alta no longo prazo pela média de 200 dias, no curto prazo está em realização. Abaixo dos 11,21 pode seguir em baixa no curto prazo mirando suportes em 10,49 ou 9,77. Teria sinal de retomada altista fechando acima dos 11,47 mirando resistências em 13,53 ou 14,96. O IFR sobrevendido alerta para recuperações se superar 11,47</t>
  </si>
  <si>
    <t>Chevron Corp</t>
  </si>
  <si>
    <t>CHVX34</t>
  </si>
  <si>
    <t>CHVX34 está em tendência de alta pelas médias de 21 e 200 dias e vai mantendo sinal de força altista. Acima dos 93,12 pode buscar projeções nos 96,64 ou 101,8. Teria sinal de realização na perda dos 90,18 mirando os 88,29 ou 85,7.</t>
  </si>
  <si>
    <t>COCA34 está em tendência de alta pelas médias de 21 e 200 dias e vai mantendo sinal de força altista. Acima dos 67,05 pode buscar projeções nos 70,36 ou 75,73. Teria sinal de realização na perda dos 65,27 mirando os 61,68 ou 60,02. O padrão de volume favorece a alta.</t>
  </si>
  <si>
    <t>COGN3 está em clara tendência de baixa pelas médias de 21 e 200 dias e segue em movimento de baixa. Abaixo dos 2,53 pode buscar suportes 2,26 ou 2. Teria sinal de repique altista fechando acima dos 2,64 mirando resistências em 3,38 ou 3,9. O IFR sobrevendido alerta para recuperações se superar 2,64</t>
  </si>
  <si>
    <t>C2OI34 está em tendência de baixa pela média de 200 dias, a parece ter completado movimento de repique de alta de curto prazo e pode estar retomando o movimento baixista. Abaixo dos 38,85 pode seguir em queda na direção dos suportes 35,56 ou 33,29. Teria sinal de repique altista fechando acima dos 42,9 mirando resistências em 47,43 ou 54,77.</t>
  </si>
  <si>
    <t>CSMG3 apesar de estar em tendência de alta no longo prazo pela média de 200 dias, no curto prazo está em realização. Abaixo dos 50,98 pode seguir em baixa no curto prazo mirando suportes em 48,58 ou 46,18. Teria sinal de retomada altista fechando acima dos 53,04 mirando resistências em 58,74 ou 63,53. O IFR sobrevendido alerta para recuperações se superar 53,04</t>
  </si>
  <si>
    <t>CPLE3 apesar de estar em tendência de alta no longo prazo pela média de 200 dias, no curto prazo está em realização. Abaixo dos 14,45 pode seguir em baixa no curto prazo mirando suportes em 13,7 ou 12,95. Teria sinal de retomada altista fechando acima dos 15 mirando resistências em 16,87 ou 18,36. O IFR sobrevendido alerta para recuperações se superar 15</t>
  </si>
  <si>
    <t>Corning Inc</t>
  </si>
  <si>
    <t>G1LW34</t>
  </si>
  <si>
    <t>G1LW34 está em tendência de alta pelas médias de 21 e 200 dias e vai mantendo sinal de força altista. Acima dos 1050 pode buscar projeções nos 1236,73 ou 1538,89. Teria sinal de realização na perda dos 992,31 mirando os 747,84 ou 654,47. O IFR sobrecomprado alerta realizações se perder 992,31.</t>
  </si>
  <si>
    <t>CSAN3 está em clara tendência de baixa pelas médias de 21 e 200 dias e segue em movimento de baixa. Abaixo dos 4,55 pode buscar suportes 4,22 ou 3,89. Teria sinal de repique altista fechando acima dos 4,8 mirando resistências em 5,61 ou 6,26. O IFR sobrevendido alerta para recuperações se superar 4,8</t>
  </si>
  <si>
    <t>CPFE3 apesar de estar em tendência de alta no longo prazo pela média de 200 dias, no curto prazo está em realização. Abaixo dos 45,23 pode seguir em baixa no curto prazo mirando suportes em 42,83 ou 40,43. Teria sinal de retomada altista fechando acima dos 47,03 mirando resistências em 52,99 ou 57,78.</t>
  </si>
  <si>
    <t>CSED3 está em clara tendência de baixa pelas médias de 21 e 200 dias e segue em movimento de baixa. Abaixo dos 4,32 pode buscar suportes 3,78 ou 3,24. Teria sinal de repique altista fechando acima dos 5,09 mirando resistências em 6,06 ou 7,13. O IFR sobrevendido alerta para recuperações se superar 5,09</t>
  </si>
  <si>
    <t>CMIN3 está em tendência de baixa pela média de 200 dias, a parece ter completado movimento de repique de alta de curto prazo e pode estar retomando o movimento baixista. Abaixo dos 4,8 pode seguir em queda na direção dos suportes 4,55 ou 4,39. Teria sinal de repique altista fechando acima dos 5,05 mirando resistências em 5,35 ou 5,85.</t>
  </si>
  <si>
    <t>Csu Digital</t>
  </si>
  <si>
    <t>CSUD3</t>
  </si>
  <si>
    <t>CSUD3 está em clara tendência de baixa pelas médias de 21 e 200 dias e segue em movimento de baixa. Abaixo dos 16,41 pode buscar suportes 15,36 ou 14,31. Teria sinal de repique altista fechando acima dos 16,95 mirando resistências em 19,8 ou 21,89. O IFR sobrevendido alerta para recuperações se superar 16,95</t>
  </si>
  <si>
    <t>CURY3 está em tendência de baixa pelas médias de 21 e 200 dias, mas começa a dar sinais de repiques de alta. Acima dos 32,52 teria sinal de repique altista mirando resistências nos 36,51 ou 41,18. Já uma perda dos 30,25 traria de volta o sinal de baixa projetando de 28,95 a 26,61.</t>
  </si>
  <si>
    <t>CVCB3 está em tendência de alta pelas médias de 21 e 200 dias, mas começa a dar sinal de possível realização. Abaixo dos 2,1 poderia realizar na direção dos suportes 1,91 ou 1,7. Caso supere os 2,17 retomaria sinal de alta com projeções nos 2,57 ou 2,97.</t>
  </si>
  <si>
    <t>CYRE3 está em clara tendência de baixa pelas médias de 21 e 200 dias e segue em movimento de baixa. Abaixo dos 21,59 pode buscar suportes 19,49 ou 17,4. Teria sinal de repique altista fechando acima dos 22,88 mirando resistências em 28,36 ou 32,54. O IFR sobrevendido alerta para recuperações se superar 22,88</t>
  </si>
  <si>
    <t>CYRE4 está em clara tendência de baixa pelas médias de 21 e 200 dias e segue em movimento de baixa. Abaixo dos 19,77 pode buscar suportes 17,87 ou 15,98. Teria sinal de repique altista fechando acima dos 21 mirando resistências em 25,89 ou 29,67. O IFR sobrevendido alerta para recuperações se superar 21</t>
  </si>
  <si>
    <t>DASA3 está em tendência de alta pelas médias de 21 e 200 dias e vai mantendo sinal de força altista. Acima dos 3,55 pode buscar projeções nos 3,93 ou 4,55. Teria sinal de realização na perda dos 3,22 mirando os 2,93 ou 2,73. O padrão de volume favorece a alta.</t>
  </si>
  <si>
    <t>Datadog, Inc</t>
  </si>
  <si>
    <t>D1DG34</t>
  </si>
  <si>
    <t>D1DG34 está em tendência de alta pelas médias de 21 e 200 dias e vai mantendo sinal de força altista. Acima dos 102,27 pode buscar projeções nos 131,53 ou 178,89. Teria sinal de realização na perda dos 94,86 mirando os 54,91 ou 40,27. O IFR sobrecomprado alerta realizações se perder 94,86.</t>
  </si>
  <si>
    <t>Dell Inc</t>
  </si>
  <si>
    <t>D1EL34</t>
  </si>
  <si>
    <t>D1EL34 está em tendência de alta pelas médias de 21 e 200 dias e vai mantendo sinal de força altista. Acima dos 1287,95 pode buscar projeções nos 1538,59 ou 1944,16. Teria sinal de realização na perda dos 1179,36 mirando os 882,38 ou 757,05.</t>
  </si>
  <si>
    <t>DESK3 apesar de estar em tendência de alta no longo prazo pela média de 200 dias, no curto prazo está em realização. Abaixo dos 17,5 pode seguir em baixa no curto prazo mirando suportes em 17,12 ou 16,75. Teria sinal de retomada altista fechando acima dos 18,26 mirando resistências em 18,71 ou 19,45.</t>
  </si>
  <si>
    <t>DXCO3 apesar de estar em tendência de alta no longo prazo pela média de 200 dias, no curto prazo está em realização. Abaixo dos 5,08 pode seguir em baixa no curto prazo mirando suportes em 4,8 ou 4,52. Teria sinal de retomada altista fechando acima dos 5,51 mirando resistências em 5,98 ou 6,53.</t>
  </si>
  <si>
    <t>PNVL3 apesar de estar em tendência de alta no longo prazo pela média de 200 dias, no curto prazo está em realização. Abaixo dos 12,04 pode seguir em baixa no curto prazo mirando suportes em 11,1 ou 10,16. Teria sinal de retomada altista fechando acima dos 12,92 mirando resistências em 15,07 ou 16,94. O IFR sobrevendido alerta para recuperações se superar 12,92</t>
  </si>
  <si>
    <t>DIRR3 está em clara tendência de baixa pelas médias de 21 e 200 dias e segue em movimento de baixa. Abaixo dos 12,52 pode buscar suportes 11,71 ou 10,91. Teria sinal de repique altista fechando acima dos 13,62 mirando resistências em 15,12 ou 16,72.</t>
  </si>
  <si>
    <t>ECOR3 está em clara tendência de baixa pelas médias de 21 e 200 dias e segue em movimento de baixa. Abaixo dos 7,6 pode buscar suportes 6,83 ou 6,07. Teria sinal de repique altista fechando acima dos 8,11 mirando resistências em 10,07 ou 11,59. O IFR sobrevendido alerta para recuperações se superar 8,11</t>
  </si>
  <si>
    <t>LILY34 está em tendência de alta pelas médias de 21 e 200 dias e vai mantendo sinal de força altista. Acima dos 169,82 pode buscar projeções nos 187,01 ou 214,83. Teria sinal de realização na perda dos 162,31 mirando os 142 ou 133,4. O padrão de volume favorece a alta.</t>
  </si>
  <si>
    <t>EMBJ3 está em clara tendência de baixa pelas médias de 21 e 200 dias e segue em movimento de baixa. Abaixo dos 70,93 pode buscar suportes 65,55 ou 60,18. Teria sinal de repique altista fechando acima dos 73,71 mirando resistências em 88,32 ou 99,06.</t>
  </si>
  <si>
    <t>ENGI11 apesar de estar em tendência de alta no longo prazo pela média de 200 dias, no curto prazo está em realização. Abaixo dos 48,43 pode seguir em baixa no curto prazo mirando suportes em 45,08 ou 41,74. Teria sinal de retomada altista fechando acima dos 50,55 mirando resistências em 59,25 ou 65,93. O IFR sobrevendido alerta para recuperações se superar 50,55</t>
  </si>
  <si>
    <t>ENEV3 apesar de estar em tendência de alta no longo prazo pela média de 200 dias, no curto prazo está em realização. Abaixo dos 25,24 pode seguir em baixa no curto prazo mirando suportes em 24,35 ou 23,46. Teria sinal de retomada altista fechando acima dos 26,52 mirando resistências em 28,12 ou 29,89.</t>
  </si>
  <si>
    <t>EGIE3 apesar de estar em tendência de alta no longo prazo pela média de 200 dias, no curto prazo está em realização. Abaixo dos 32,57 pode seguir em baixa no curto prazo mirando suportes em 30,64 ou 28,71. Teria sinal de retomada altista fechando acima dos 33,41 mirando resistências em 38,81 ou 42,66.</t>
  </si>
  <si>
    <t>EQTL3 apesar de estar em tendência de alta no longo prazo pela média de 200 dias, no curto prazo está em realização. Abaixo dos 39,07 pode seguir em baixa no curto prazo mirando suportes em 36,82 ou 34,58. Teria sinal de retomada altista fechando acima dos 40,88 mirando resistências em 46,32 ou 50,8. O IFR sobrevendido alerta para recuperações se superar 40,88</t>
  </si>
  <si>
    <t>ESPA3 está em clara tendência de baixa pelas médias de 21 e 200 dias e segue em movimento de baixa. Abaixo dos 0,83 pode buscar suportes 0,7 ou 0,58. Teria sinal de repique altista fechando acima dos 0,9 mirando resistências em 1,23 ou 1,47. O IFR sobrevendido alerta para recuperações se superar 0,9</t>
  </si>
  <si>
    <t>EUCA4 está em tendência de alta pelas médias de 21 e 200 dias e vai mantendo sinal de força altista. Acima dos 25,42 pode buscar projeções nos 28,72 ou 34,06. Teria sinal de realização na perda dos 23,16 mirando os 20,08 ou 18,42. O padrão de volume favorece a alta. O IFR sobrecomprado alerta realizações se perder 23,16.</t>
  </si>
  <si>
    <t>EVEN3 está em clara tendência de baixa pelas médias de 21 e 200 dias e segue em movimento de baixa. Abaixo dos 5,51 pode buscar suportes 5 ou 4,5. Teria sinal de repique altista fechando acima dos 5,73 mirando resistências em 7,14 ou 8,14. O IFR sobrevendido alerta para recuperações se superar 5,73</t>
  </si>
  <si>
    <t>Exxon Mobil Corp</t>
  </si>
  <si>
    <t>EXXO34</t>
  </si>
  <si>
    <t>EXXO34 está em tendência de alta pelas médias de 21 e 200 dias e vai mantendo sinal de força altista. Acima dos 94,65 pode buscar projeções nos 96,9 ou 102,31. Teria sinal de realização na perda dos 92,14 mirando os 88,14 ou 85,43. O padrão de volume favorece a alta.</t>
  </si>
  <si>
    <t>EZTC3 está em clara tendência de baixa pelas médias de 21 e 200 dias e segue em movimento de baixa. Abaixo dos 12,77 pode buscar suportes 11,66 ou 10,56. Teria sinal de repique altista fechando acima dos 13,47 mirando resistências em 16,33 ou 18,53.</t>
  </si>
  <si>
    <t>FESA4 está em clara tendência de baixa pelas médias de 21 e 200 dias e segue em movimento de baixa. Abaixo dos 6,15 pode buscar suportes 5,46 ou 4,77. Teria sinal de repique altista fechando acima dos 6,56 mirando resistências em 8,37 ou 9,74. O IFR sobrevendido alerta para recuperações se superar 6,56</t>
  </si>
  <si>
    <t>FLRY3 apesar de estar em tendência de alta no longo prazo pela média de 200 dias, no curto prazo está em realização. Abaixo dos 15,72 pode seguir em baixa no curto prazo mirando suportes em 15,12 ou 14,53. Teria sinal de retomada altista fechando acima dos 16,28 mirando resistências em 17,64 ou 18,82.</t>
  </si>
  <si>
    <t>FRAS3 está em tendência de baixa pela média de 200 dias, a parece ter completado movimento de repique de alta de curto prazo e pode estar retomando o movimento baixista. Abaixo dos 21,85 pode seguir em queda na direção dos suportes 21,05 ou 20,57. Teria sinal de repique altista fechando acima dos 22,6 mirando resistências em 23,55 ou 25,1.</t>
  </si>
  <si>
    <t>FCXO34 está em tendência de alta pelas médias de 21 e 200 dias e vai mantendo sinal de força altista. Acima dos 112,6 pode buscar projeções nos 118,06 ou 134,28. Teria sinal de realização na perda dos 108,47 mirando os 91,81 ou 83,69. O padrão de volume favorece a alta.</t>
  </si>
  <si>
    <t>Gafisa</t>
  </si>
  <si>
    <t>GFSA3</t>
  </si>
  <si>
    <t>GFSA3 está em clara tendência de baixa pelas médias de 21 e 200 dias e segue em movimento de baixa. Abaixo dos 1,24 pode buscar suportes 1,09 ou 0,94. Teria sinal de repique altista fechando acima dos 1,32 mirando resistências em 1,72 ou 2,01.</t>
  </si>
  <si>
    <t>GGBR4 está em tendência de alta pelas médias de 21 e 200 dias, mas começa a dar sinal de possível realização. Abaixo dos 23,41 poderia realizar na direção dos suportes 21,19 ou 20,13. Caso supere os 24,61 retomaria sinal de alta com projeções nos 26,72 ou 30,14.</t>
  </si>
  <si>
    <t>GOAU4 está em tendência de alta pelas médias de 21 e 200 dias, mas começa a dar sinal de possível realização. Abaixo dos 10,15 poderia realizar na direção dos suportes 9,35 ou 8,96. Caso supere os 10,59 retomaria sinal de alta com projeções nos 11,35 ou 12,59.</t>
  </si>
  <si>
    <t>GGPS3 está em clara tendência de baixa pelas médias de 21 e 200 dias e segue em movimento de baixa. Abaixo dos 13,46 pode buscar suportes 12,4 ou 11,34. Teria sinal de repique altista fechando acima dos 13,99 mirando resistências em 16,89 ou 19. O IFR sobrevendido alerta para recuperações se superar 13,99</t>
  </si>
  <si>
    <t>GRND3 está em clara tendência de baixa pelas médias de 21 e 200 dias e segue em movimento de baixa. Abaixo dos 3,93 pode buscar suportes 3,67 ou 3,41. Teria sinal de repique altista fechando acima dos 4,08 mirando resistências em 4,77 ou 5,28. O IFR sobrevendido alerta para recuperações se superar 4,08</t>
  </si>
  <si>
    <t>GMAT3 está em clara tendência de baixa pelas médias de 21 e 200 dias e segue em movimento de baixa. Abaixo dos 4,06 pode buscar suportes 3,79 ou 3,52. Teria sinal de repique altista fechando acima dos 4,33 mirando resistências em 4,92 ou 5,45. O IFR sobrevendido alerta para recuperações se superar 4,33</t>
  </si>
  <si>
    <t>SBFG3 está em clara tendência de baixa pelas médias de 21 e 200 dias e segue em movimento de baixa. Abaixo dos 10,17 pode buscar suportes 9,23 ou 8,3. Teria sinal de repique altista fechando acima dos 11,13 mirando resistências em 13,19 ou 15,05.</t>
  </si>
  <si>
    <t>HAPV3 apesar de estar em tendência de baixa no longo prazo pela média de 200 dias, no curto prazo está com sinal de recuperação favorecendo repiques de alta. Acima dos 14,42 pode seguir repique altista na direção resistências nos 16,53 ou 19,96. Caso perca os 12,24 teria sinal de baixa projetando de 10,99 a 9,93. O padrão de volume favorece a alta.</t>
  </si>
  <si>
    <t>Hbr Realty</t>
  </si>
  <si>
    <t>HBRE3</t>
  </si>
  <si>
    <t>HBRE3 está em clara tendência de baixa pelas médias de 21 e 200 dias e segue em movimento de baixa. Abaixo dos 2,83 pode buscar suportes 2,61 ou 2,39. Teria sinal de repique altista fechando acima dos 2,95 mirando resistências em 3,53 ou 3,96. O IFR sobrevendido alerta para recuperações se superar 2,95</t>
  </si>
  <si>
    <t>HBOR3 está em clara tendência de baixa pelas médias de 21 e 200 dias e segue em movimento de baixa. Abaixo dos 2,08 pode buscar suportes 1,95 ou 1,82. Teria sinal de repique altista fechando acima dos 2,3 mirando resistências em 2,5 ou 2,75.</t>
  </si>
  <si>
    <t>HBSA3 está em clara tendência de baixa pelas médias de 21 e 200 dias e segue em movimento de baixa. Abaixo dos 3,22 pode buscar suportes 2,96 ou 2,7. Teria sinal de repique altista fechando acima dos 3,41 mirando resistências em 4,06 ou 4,57.</t>
  </si>
  <si>
    <t>HYPE3 está em clara tendência de baixa pelas médias de 21 e 200 dias e segue em movimento de baixa. Abaixo dos 22,01 pode buscar suportes 21,37 ou 20,74. Teria sinal de repique altista fechando acima dos 24,05 mirando resistências em 25,31 ou 27,35.</t>
  </si>
  <si>
    <t>IGTI11 apesar de estar em tendência de alta no longo prazo pela média de 200 dias, no curto prazo está em realização. Abaixo dos 25,96 pode seguir em baixa no curto prazo mirando suportes em 24,52 ou 23,08. Teria sinal de retomada altista fechando acima dos 27,08 mirando resistências em 30,62 ou 33,49. O IFR sobrevendido alerta para recuperações se superar 27,08</t>
  </si>
  <si>
    <t>ITLC34 está em tendência de alta pelas médias de 21 e 200 dias e vai mantendo sinal de força altista. Acima dos 107,83 pode buscar projeções nos 142,09 ou 197,54. Teria sinal de realização na perda dos 95,45 mirando os 52,38 ou 35,24. O IFR sobrecomprado alerta realizações se perder 95,45.</t>
  </si>
  <si>
    <t>INTB3 está em tendência de alta pelas médias de 21 e 200 dias, mas começa a dar sinal de possível realização. Abaixo dos 14,56 poderia realizar na direção dos suportes 13,8 ou 13,12. Caso supere os 15,97 retomaria sinal de alta com projeções nos 17,31 ou 19,48.</t>
  </si>
  <si>
    <t>INBR32 está em clara tendência de baixa pelas médias de 21 e 200 dias e segue em movimento de baixa. Abaixo dos 29,13 pode buscar suportes 24,72 ou 20,31. Teria sinal de repique altista fechando acima dos 31,95 mirando resistências em 43,39 ou 52,2. O IFR sobrevendido alerta para recuperações se superar 31,95</t>
  </si>
  <si>
    <t>MYPK3 está em clara tendência de baixa pelas médias de 21 e 200 dias e segue em movimento de baixa. Abaixo dos 9,21 pode buscar suportes 8,78 ou 8,35. Teria sinal de repique altista fechando acima dos 9,47 mirando resistências em 10,6 ou 11,45.</t>
  </si>
  <si>
    <t>RANI3 está em tendência de baixa pelas médias de 21 e 200 dias, mas começa a dar sinais de repiques de alta. Acima dos 7,83 teria sinal de repique altista mirando resistências nos 9,35 ou 10,41. Já uma perda dos 7,62 traria de volta o sinal de baixa projetando de 7,08 a 6,55. O IFR sobrevendido alerta para recuperações se superar 7,83</t>
  </si>
  <si>
    <t>IRBR3 apesar de estar em tendência de alta no longo prazo pela média de 200 dias, no curto prazo está em realização. Abaixo dos 51,05 pode seguir em baixa no curto prazo mirando suportes em 48,4 ou 45,76. Teria sinal de retomada altista fechando acima dos 53,47 mirando resistências em 59,6 ou 64,88.</t>
  </si>
  <si>
    <t>ISAE4 apesar de estar em tendência de alta no longo prazo pela média de 200 dias, no curto prazo está em realização. Abaixo dos 28,54 pode seguir em baixa no curto prazo mirando suportes em 27,53 ou 26,53. Teria sinal de retomada altista fechando acima dos 29,73 mirando resistências em 31,79 ou 33,79.</t>
  </si>
  <si>
    <t>ITSA3 apesar de estar em tendência de alta no longo prazo pela média de 200 dias, no curto prazo está em realização. Abaixo dos 12,9 pode seguir em baixa no curto prazo mirando suportes em 12,25 ou 11,6. Teria sinal de retomada altista fechando acima dos 13,19 mirando resistências em 14,99 ou 16,28. O IFR sobrevendido alerta para recuperações se superar 13,19</t>
  </si>
  <si>
    <t>ITSA4 apesar de estar em tendência de alta no longo prazo pela média de 200 dias, no curto prazo está em realização. Abaixo dos 12,81 pode seguir em baixa no curto prazo mirando suportes em 12,05 ou 11,3. Teria sinal de retomada altista fechando acima dos 13,16 mirando resistências em 15,24 ou 16,74. O IFR sobrevendido alerta para recuperações se superar 13,16</t>
  </si>
  <si>
    <t>ITUB3 apesar de estar em tendência de alta no longo prazo pela média de 200 dias, no curto prazo está em realização. Abaixo dos 39,74 pode seguir em baixa no curto prazo mirando suportes em 37,25 ou 34,77. Teria sinal de retomada altista fechando acima dos 40,76 mirando resistências em 47,78 ou 52,74. O IFR sobrevendido alerta para recuperações se superar 40,76</t>
  </si>
  <si>
    <t>ITUB4 apesar de estar em tendência de alta no longo prazo pela média de 200 dias, no curto prazo está em realização. Abaixo dos 39,37 pode seguir em baixa no curto prazo mirando suportes em 36,74 ou 34,11. Teria sinal de retomada altista fechando acima dos 40,57 mirando resistências em 47,87 ou 53,12. O IFR sobrevendido alerta para recuperações se superar 40,57</t>
  </si>
  <si>
    <t>JALL3 apesar de estar em tendência de alta no longo prazo pela média de 200 dias, no curto prazo está em realização. Abaixo dos 2,93 pode seguir em baixa no curto prazo mirando suportes em 2,75 ou 2,57. Teria sinal de retomada altista fechando acima dos 3,07 mirando resistências em 3,51 ou 3,86.</t>
  </si>
  <si>
    <t>JBSS32 está em clara tendência de baixa pelas médias de 21 e 200 dias e segue em movimento de baixa. Abaixo dos 68,73 pode buscar suportes 62,09 ou 55,46. Teria sinal de repique altista fechando acima dos 73,66 mirando resistências em 90,2 ou 103,46. O IFR sobrevendido alerta para recuperações se superar 73,66</t>
  </si>
  <si>
    <t>JHSF3 apesar de estar em tendência de alta no longo prazo pela média de 200 dias, no curto prazo está em realização. Abaixo dos 10,77 pode seguir em baixa no curto prazo mirando suportes em 9,64 ou 8,51. Teria sinal de retomada altista fechando acima dos 11,25 mirando resistências em 14,42 ou 16,67. O IFR sobrevendido alerta para recuperações se superar 11,25</t>
  </si>
  <si>
    <t>JPMC34 está em tendência de baixa pelas médias de 21 e 200 dias, mas começa a dar sinais de repiques de alta. Acima dos 150,86 teria sinal de repique altista mirando resistências nos 157,53 ou 165,27. Já uma perda dos 145 traria de volta o sinal de baixa projetando de 141,12 a 137,25.</t>
  </si>
  <si>
    <t>JSLG3 apesar de estar em tendência de alta no longo prazo pela média de 200 dias, no curto prazo está em realização. Abaixo dos 6,52 pode seguir em baixa no curto prazo mirando suportes em 5,9 ou 5,29. Teria sinal de retomada altista fechando acima dos 6,95 mirando resistências em 8,51 ou 9,73. O IFR sobrevendido alerta para recuperações se superar 6,95</t>
  </si>
  <si>
    <t>KEPL3 está em clara tendência de baixa pelas médias de 21 e 200 dias e segue em movimento de baixa. Abaixo dos 7,12 pode buscar suportes 6,69 ou 6,27. Teria sinal de repique altista fechando acima dos 7,43 mirando resistências em 8,49 ou 9,33. O IFR sobrevendido alerta para recuperações se superar 7,43</t>
  </si>
  <si>
    <t>KLBN3 está em clara tendência de baixa pelas médias de 21 e 200 dias e segue em movimento de baixa. Abaixo dos 3,35 pode buscar suportes 3,18 ou 3,01. Teria sinal de repique altista fechando acima dos 3,41 mirando resistências em 3,9 ou 4,23. O IFR sobrevendido alerta para recuperações se superar 3,41</t>
  </si>
  <si>
    <t>KLBN4 está em clara tendência de baixa pelas médias de 21 e 200 dias e segue em movimento de baixa. Abaixo dos 3,34 pode buscar suportes 3,16 ou 2,98. Teria sinal de repique altista fechando acima dos 3,4 mirando resistências em 3,91 ou 4,26. O IFR sobrevendido alerta para recuperações se superar 3,4</t>
  </si>
  <si>
    <t>KLBN11 está em clara tendência de baixa pelas médias de 21 e 200 dias e segue em movimento de baixa. Abaixo dos 16,65 pode buscar suportes 15,75 ou 14,85. Teria sinal de repique altista fechando acima dos 16,99 mirando resistências em 19,55 ou 21,34. O IFR sobrevendido alerta para recuperações se superar 16,99</t>
  </si>
  <si>
    <t>LAVV3 está em clara tendência de baixa pelas médias de 21 e 200 dias e segue em movimento de baixa. Abaixo dos 11,58 pode buscar suportes 10,33 ou 9,08. Teria sinal de repique altista fechando acima dos 12,07 mirando resistências em 15,62 ou 18,11. O IFR sobrevendido alerta para recuperações se superar 12,07</t>
  </si>
  <si>
    <t>LIGT3 está em clara tendência de baixa pelas médias de 21 e 200 dias e segue em movimento de baixa. Abaixo dos 4,1 pode buscar suportes 3,64 ou 3,19. Teria sinal de repique altista fechando acima dos 4,3 mirando resistências em 5,57 ou 6,47. O IFR sobrevendido alerta para recuperações se superar 4,3</t>
  </si>
  <si>
    <t>RENT3 apesar de estar em tendência de alta no longo prazo pela média de 200 dias, no curto prazo está em realização. Abaixo dos 42,7 pode seguir em baixa no curto prazo mirando suportes em 39,4 ou 36,11. Teria sinal de retomada altista fechando acima dos 45,87 mirando resistências em 53,35 ou 59,93.</t>
  </si>
  <si>
    <t>RENT4 está em clara tendência de baixa pelas médias de 21 e 200 dias e segue em movimento de baixa. Abaixo dos 40,83 pode buscar suportes 37,58 ou 34,33. Teria sinal de repique altista fechando acima dos 44,1 mirando resistências em 51,34 ou 57,83.</t>
  </si>
  <si>
    <t>LOGG3 apesar de estar em tendência de alta no longo prazo pela média de 200 dias, no curto prazo está em realização. Abaixo dos 25,62 pode seguir em baixa no curto prazo mirando suportes em 24,68 ou 23,74. Teria sinal de retomada altista fechando acima dos 26,35 mirando resistências em 28,65 ou 30,52.</t>
  </si>
  <si>
    <t>LREN3 está em clara tendência de baixa pelas médias de 21 e 200 dias e segue em movimento de baixa. Abaixo dos 13,03 pode buscar suportes 12,18 ou 11,33. Teria sinal de repique altista fechando acima dos 13,78 mirando resistências em 15,77 ou 17,46.</t>
  </si>
  <si>
    <t>LWSA3 está em clara tendência de baixa pelas médias de 21 e 200 dias e segue em movimento de baixa. Abaixo dos 3,58 pode buscar suportes 3,35 ou 3,12. Teria sinal de repique altista fechando acima dos 3,88 mirando resistências em 4,31 ou 4,76.</t>
  </si>
  <si>
    <t>MDIA3 está em clara tendência de baixa pelas médias de 21 e 200 dias e segue em movimento de baixa. Abaixo dos 19,9 pode buscar suportes 18,38 ou 16,87. Teria sinal de repique altista fechando acima dos 20,88 mirando resistências em 24,8 ou 27,82. O IFR sobrevendido alerta para recuperações se superar 20,88</t>
  </si>
  <si>
    <t>MGLU3 está em clara tendência de baixa pelas médias de 21 e 200 dias e segue em movimento de baixa. Abaixo dos 6,8 pode buscar suportes 5,91 ou 5,03. Teria sinal de repique altista fechando acima dos 7,4 mirando resistências em 9,66 ou 11,42. O IFR sobrevendido alerta para recuperações se superar 7,4</t>
  </si>
  <si>
    <t>POMO3 está em clara tendência de baixa pelas médias de 21 e 200 dias e segue em movimento de baixa. Abaixo dos 5,71 pode buscar suportes 5,41 ou 5,12. Teria sinal de repique altista fechando acima dos 5,93 mirando resistências em 6,65 ou 7,23.</t>
  </si>
  <si>
    <t>POMO4 está em clara tendência de baixa pelas médias de 21 e 200 dias e segue em movimento de baixa. Abaixo dos 5,92 pode buscar suportes 5,57 ou 5,22. Teria sinal de repique altista fechando acima dos 6,12 mirando resistências em 7,04 ou 7,73. O IFR sobrevendido alerta para recuperações se superar 6,12</t>
  </si>
  <si>
    <t>MBRF3 está em tendência de baixa pelas médias de 21 e 200 dias, mas começa a dar sinais de repiques de alta. Acima dos 17,57 teria sinal de repique altista mirando resistências nos 20,12 ou 22,17. Já uma perda dos 16,8 traria de volta o sinal de baixa projetando de 15,77 a 14,74.</t>
  </si>
  <si>
    <t>CASH3 apesar de estar em tendência de alta no longo prazo pela média de 200 dias, no curto prazo está em realização. Abaixo dos 4,23 pode seguir em baixa no curto prazo mirando suportes em 3,94 ou 3,73. Teria sinal de retomada altista fechando acima dos 4,4 mirando resistências em 4,6 ou 5.</t>
  </si>
  <si>
    <t>MELK3 está em clara tendência de baixa pelas médias de 21 e 200 dias e segue em movimento de baixa. Abaixo dos 3,11 pode buscar suportes 2,96 ou 2,81. Teria sinal de repique altista fechando acima dos 3,2 mirando resistências em 3,59 ou 3,88. O IFR sobrevendido alerta para recuperações se superar 3,2</t>
  </si>
  <si>
    <t>MELI34 está em tendência de baixa pelas médias de 21 e 200 dias, mas começa a dar sinais de repiques de alta. Acima dos 65,11 teria sinal de repique altista mirando resistências nos 78,64 ou 89,32. Já uma perda dos 61,35 traria de volta o sinal de baixa projetando de 56 a 50,66. O IFR sobrevendido alerta para recuperações se superar 65,11</t>
  </si>
  <si>
    <t>BMEB4 apesar de estar em tendência de alta no longo prazo pela média de 200 dias, no curto prazo está em realização. Abaixo dos 65,2 pode seguir em baixa no curto prazo mirando suportes em 59,83 ou 54,47. Teria sinal de retomada altista fechando acima dos 69,32 mirando resistências em 82,55 ou 93,27. O IFR sobrevendido alerta para recuperações se superar 69,32</t>
  </si>
  <si>
    <t>M1TA34 está em tendência de baixa pelas médias de 21 e 200 dias, mas começa a dar sinais de repiques de alta. Acima dos 110,49 teria sinal de repique altista mirando resistências nos 123 ou 134,9. Já uma perda dos 103,74 traria de volta o sinal de baixa projetando de 97,78 a 91,83.</t>
  </si>
  <si>
    <t>LEVE3 apesar de estar em tendência de alta no longo prazo pela média de 200 dias, no curto prazo está em realização. Abaixo dos 32,91 pode seguir em baixa no curto prazo mirando suportes em 31,89 ou 30,87. Teria sinal de retomada altista fechando acima dos 33,85 mirando resistências em 36,21 ou 38,24.</t>
  </si>
  <si>
    <t>MUTC34 está em tendência de alta pelas médias de 21 e 200 dias e vai mantendo sinal de força altista. Acima dos 676,45 pode buscar projeções nos 870,26 ou 1183,87. Teria sinal de realização na perda dos 640 mirando os 362,84 ou 265,93. O padrão de volume favorece a alta. O IFR sobrecomprado alerta realizações se perder 640.</t>
  </si>
  <si>
    <t>MSFT34 está em tendência de baixa pelas médias de 21 e 200 dias, mas começa a dar sinais de repiques de alta. Acima dos 84,52 teria sinal de repique altista mirando resistências nos 89,77 ou 94,33. Já uma perda dos 82,38 traria de volta o sinal de baixa projetando de 80,09 a 77,81.</t>
  </si>
  <si>
    <t>MILS3 apesar de estar em tendência de alta no longo prazo pela média de 200 dias, no curto prazo está em realização. Abaixo dos 12,45 pode seguir em baixa no curto prazo mirando suportes em 11,96 ou 11,47. Teria sinal de retomada altista fechando acima dos 13,12 mirando resistências em 14,02 ou 14,99.</t>
  </si>
  <si>
    <t>BEEF3 está em tendência de baixa pela média de 200 dias, a parece ter completado movimento de repique de alta de curto prazo e pode estar retomando o movimento baixista. Abaixo dos 4,02 pode seguir em queda na direção dos suportes 3,73 ou 3,54. Teria sinal de repique altista fechando acima dos 4,34 mirando resistências em 4,71 ou 5,32.</t>
  </si>
  <si>
    <t>MTRE3 está em clara tendência de baixa pelas médias de 21 e 200 dias e segue em movimento de baixa. Abaixo dos 3,42 pode buscar suportes 3,23 ou 3,05. Teria sinal de repique altista fechando acima dos 3,62 mirando resistências em 4,01 ou 4,37. O IFR sobrevendido alerta para recuperações se superar 3,62</t>
  </si>
  <si>
    <t>MOTV3 está em clara tendência de baixa pelas médias de 21 e 200 dias e segue em movimento de baixa. Abaixo dos 14,64 pode buscar suportes 13,67 ou 12,71. Teria sinal de repique altista fechando acima dos 15,23 mirando resistências em 17,75 ou 19,67. O IFR sobrevendido alerta para recuperações se superar 15,23</t>
  </si>
  <si>
    <t>MDNE3 apesar de estar em tendência de alta no longo prazo pela média de 200 dias, no curto prazo está em realização. Abaixo dos 26,98 pode seguir em baixa no curto prazo mirando suportes em 24,84 ou 22,71. Teria sinal de retomada altista fechando acima dos 28,9 mirando resistências em 33,88 ou 38,14.</t>
  </si>
  <si>
    <t>MOVI3 está em clara tendência de baixa pelas médias de 21 e 200 dias e segue em movimento de baixa. Abaixo dos 9,81 pode buscar suportes 8,29 ou 6,78. Teria sinal de repique altista fechando acima dos 10,49 mirando resistências em 14,7 ou 17,72. O IFR sobrevendido alerta para recuperações se superar 10,49</t>
  </si>
  <si>
    <t>MRVE3 está em clara tendência de baixa pelas médias de 21 e 200 dias e segue em movimento de baixa. Abaixo dos 5,95 pode buscar suportes 5,33 ou 4,71. Teria sinal de repique altista fechando acima dos 6,37 mirando resistências em 7,95 ou 9,18. O IFR sobrevendido alerta para recuperações se superar 6,37</t>
  </si>
  <si>
    <t>MLAS3 apesar de estar em tendência de alta no longo prazo pela média de 200 dias, no curto prazo está em realização. Abaixo dos 1,4 pode seguir em baixa no curto prazo mirando suportes em 1,31 ou 1,22. Teria sinal de retomada altista fechando acima dos 1,59 mirando resistências em 1,69 ou 1,86.</t>
  </si>
  <si>
    <t>MULT3 apesar de estar em tendência de alta no longo prazo pela média de 200 dias, no curto prazo está em realização. Abaixo dos 29,17 pode seguir em baixa no curto prazo mirando suportes em 27,21 ou 25,25. Teria sinal de retomada altista fechando acima dos 30,66 mirando resistências em 35,5 ou 39,41. O IFR sobrevendido alerta para recuperações se superar 30,66</t>
  </si>
  <si>
    <t>NATU3 apesar de estar em tendência de alta no longo prazo pela média de 200 dias, no curto prazo está em realização. Abaixo dos 9,17 pode seguir em baixa no curto prazo mirando suportes em 8,55 ou 7,94. Teria sinal de retomada altista fechando acima dos 9,91 mirando resistências em 11,15 ou 12,37. O IFR sobrevendido alerta para recuperações se superar 9,91</t>
  </si>
  <si>
    <t>NFLX34 está em tendência de baixa pelas médias de 21 e 200 dias, mas começa a dar sinais de repiques de alta. Acima dos 8,84 teria sinal de repique altista mirando resistências nos 10,89 ou 12,47. Já uma perda dos 8,33 traria de volta o sinal de baixa projetando de 7,53 a 6,74.</t>
  </si>
  <si>
    <t>ROXO34 está em clara tendência de baixa pelas médias de 21 e 200 dias e segue em movimento de baixa. Abaixo dos 10,61 pode buscar suportes 9,8 ou 8,99. Teria sinal de repique altista fechando acima dos 10,97 mirando resistências em 13,22 ou 14,83. O IFR sobrevendido alerta para recuperações se superar 10,97</t>
  </si>
  <si>
    <t>NVDC34 está em tendência de alta pelas médias de 21 e 200 dias e vai mantendo sinal de força altista. Acima dos 23,68 pode buscar projeções nos 25,91 ou 29,52. Teria sinal de realização na perda dos 22,71 mirando os 20,07 ou 18,95. O padrão de volume favorece a alta. O IFR sobrecomprado alerta realizações se perder 22,71.</t>
  </si>
  <si>
    <t>OPCT3 apesar de estar em tendência de alta no longo prazo pela média de 200 dias, no curto prazo está em realização. Abaixo dos 9,68 pode seguir em baixa no curto prazo mirando suportes em 9,38 ou 9,09. Teria sinal de retomada altista fechando acima dos 10,2 mirando resistências em 10,62 ou 11,2. O IFR sobrevendido alerta para recuperações se superar 10,2</t>
  </si>
  <si>
    <t>ONCO3 está em clara tendência de baixa pelas médias de 21 e 200 dias e segue em movimento de baixa. Abaixo dos 1,2 pode buscar suportes 0,93 ou 0,67. Teria sinal de repique altista fechando acima dos 1,26 mirando resistências em 2,05 ou 2,57. O IFR sobrevendido alerta para recuperações se superar 1,26</t>
  </si>
  <si>
    <t>ORCL34 apesar de estar em tendência de baixa no longo prazo pela média de 200 dias, no curto prazo está com sinal de recuperação favorecendo repiques de alta. Acima dos 163,74 pode seguir repique altista na direção resistências nos 182,6 ou 213,12. Caso perca os 152,17 teria sinal de baixa projetando de 133,22 a 123,78. O padrão de volume favorece a alta.</t>
  </si>
  <si>
    <t>OBTC3 está em clara tendência de baixa pelas médias de 21 e 200 dias e segue em movimento de baixa. Abaixo dos 6,86 pode buscar suportes 6,57 ou 6,28. Teria sinal de repique altista fechando acima dos 7,24 mirando resistências em 7,79 ou 8,36.</t>
  </si>
  <si>
    <t>ORVR3 apesar de estar em tendência de alta no longo prazo pela média de 200 dias, no curto prazo está em realização. Abaixo dos 76,8 pode seguir em baixa no curto prazo mirando suportes em 74,29 ou 71,79. Teria sinal de retomada altista fechando acima dos 79,93 mirando resistências em 84,9 ou 89,9.</t>
  </si>
  <si>
    <t>PCAR3 está em clara tendência de baixa pelas médias de 21 e 200 dias e segue em movimento de baixa. Abaixo dos 2,2 pode buscar suportes 1,94 ou 1,69. Teria sinal de repique altista fechando acima dos 2,32 mirando resistências em 3,02 ou 3,52.</t>
  </si>
  <si>
    <t>PAGS34 está em clara tendência de baixa pelas médias de 21 e 200 dias e segue em movimento de baixa. Abaixo dos 8,63 pode buscar suportes 7,76 ou 6,89. Teria sinal de repique altista fechando acima dos 9,76 mirando resistências em 11,44 ou 13,17. O IFR sobrevendido alerta para recuperações se superar 9,76</t>
  </si>
  <si>
    <t>PGMN3 está em clara tendência de baixa pelas médias de 21 e 200 dias e segue em movimento de baixa. Abaixo dos 4,67 pode buscar suportes 4,24 ou 3,82. Teria sinal de repique altista fechando acima dos 4,94 mirando resistências em 6,03 ou 6,87. O IFR sobrevendido alerta para recuperações se superar 4,94</t>
  </si>
  <si>
    <t>P2LT34 está em clara tendência de baixa pelas médias de 21 e 200 dias e segue em movimento de baixa. Abaixo dos 212,01 pode buscar suportes 199,28 ou 186,55. Teria sinal de repique altista fechando acima dos 224,63 mirando resistências em 253,2 ou 278,65.</t>
  </si>
  <si>
    <t>PMAM3 está em tendência de baixa pelas médias de 21 e 200 dias, mas começa a dar sinais de repiques de alta. Acima dos 0,54 teria sinal de repique altista mirando resistências nos 0,66 ou 0,78. Já uma perda dos 0,46 traria de volta o sinal de baixa projetando de 0,39 a 0,33.</t>
  </si>
  <si>
    <t>PETR3 apesar de estar em tendência de alta no longo prazo pela média de 200 dias, no curto prazo está em realização. Abaixo dos 48,65 pode seguir em baixa no curto prazo mirando suportes em 46,62 ou 44,6. Teria sinal de retomada altista fechando acima dos 50,4 mirando resistências em 55,19 ou 59,23.</t>
  </si>
  <si>
    <t>PETR4 apesar de estar em tendência de alta no longo prazo pela média de 200 dias, no curto prazo está em realização. Abaixo dos 44,25 pode seguir em baixa no curto prazo mirando suportes em 42,51 ou 40,78. Teria sinal de retomada altista fechando acima dos 45,83 mirando resistências em 49,85 ou 53,31.</t>
  </si>
  <si>
    <t>RECV3 apesar de estar em tendência de alta no longo prazo pela média de 200 dias, no curto prazo está em realização. Abaixo dos 11,94 pode seguir em baixa no curto prazo mirando suportes em 11,36 ou 10,78. Teria sinal de retomada altista fechando acima dos 12,32 mirando resistências em 13,81 ou 14,96. O IFR sobrevendido alerta para recuperações se superar 12,32</t>
  </si>
  <si>
    <t>PRIO3 está em tendência de alta pelas médias de 21 e 200 dias e vai mantendo sinal de força altista. Acima dos 65,84 pode buscar projeções nos 70,8 ou 78,14. Teria sinal de realização na perda dos 64,06 mirando os 58,92 ou 55,24.</t>
  </si>
  <si>
    <t>AUAU3 apesar de estar em tendência de alta no longo prazo pela média de 200 dias, no curto prazo está em realização. Abaixo dos 3,33 pode seguir em baixa no curto prazo mirando suportes em 3,1 ou 2,87. Teria sinal de retomada altista fechando acima dos 3,54 mirando resistências em 4,07 ou 4,52.</t>
  </si>
  <si>
    <t>PINE4 apesar de estar em tendência de alta no longo prazo pela média de 200 dias, no curto prazo está em realização. Abaixo dos 13,76 pode seguir em baixa no curto prazo mirando suportes em 12,72 ou 11,65. Teria sinal de retomada altista fechando acima dos 14,56 mirando resistências em 16,17 ou 18,3.</t>
  </si>
  <si>
    <t>PLPL3 está em clara tendência de baixa pelas médias de 21 e 200 dias e segue em movimento de baixa. Abaixo dos 9,87 pode buscar suportes 8,72 ou 7,57. Teria sinal de repique altista fechando acima dos 10,94 mirando resistências em 13,59 ou 15,88.</t>
  </si>
  <si>
    <t>PSSA3 apesar de estar em tendência de alta no longo prazo pela média de 200 dias, no curto prazo está em realização. Abaixo dos 48,15 pode seguir em baixa no curto prazo mirando suportes em 45,81 ou 43,47. Teria sinal de retomada altista fechando acima dos 50,21 mirando resistências em 55,72 ou 60,39.</t>
  </si>
  <si>
    <t>POSI3 apesar de estar em tendência de alta no longo prazo pela média de 200 dias, no curto prazo está em realização. Abaixo dos 4,11 pode seguir em baixa no curto prazo mirando suportes em 3,89 ou 3,68. Teria sinal de retomada altista fechando acima dos 4,43 mirando resistências em 4,8 ou 5,22.</t>
  </si>
  <si>
    <t>PRNR3 apesar de estar em tendência de alta no longo prazo pela média de 200 dias, no curto prazo está em realização. Abaixo dos 17,22 pode seguir em baixa no curto prazo mirando suportes em 15,75 ou 14,29. Teria sinal de retomada altista fechando acima dos 18,25 mirando resistências em 21,95 ou 24,87. O IFR sobrevendido alerta para recuperações se superar 18,25</t>
  </si>
  <si>
    <t>Profarma</t>
  </si>
  <si>
    <t>PFRM3</t>
  </si>
  <si>
    <t>PFRM3 está em clara tendência de baixa pelas médias de 21 e 200 dias e segue em movimento de baixa. Abaixo dos 6,7 pode buscar suportes 6,17 ou 5,64. Teria sinal de repique altista fechando acima dos 7,19 mirando resistências em 8,41 ou 9,46. O IFR sobrevendido alerta para recuperações se superar 7,19</t>
  </si>
  <si>
    <t>QCOM34 está em tendência de alta pelas médias de 21 e 200 dias e vai mantendo sinal de força altista. Acima dos 89,95 pode buscar projeções nos 100,84 ou 129,47. Teria sinal de realização na perda dos 84,79 mirando os 54,5 ou 40,18.</t>
  </si>
  <si>
    <t>QUAL3 está em clara tendência de baixa pelas médias de 21 e 200 dias e segue em movimento de baixa. Abaixo dos 1,71 pode buscar suportes 1,55 ou 1,4. Teria sinal de repique altista fechando acima dos 1,9 mirando resistências em 2,21 ou 2,51.</t>
  </si>
  <si>
    <t>LJQQ3 está em clara tendência de baixa pelas médias de 21 e 200 dias e segue em movimento de baixa. Abaixo dos 1,47 pode buscar suportes 1,22 ou 0,98. Teria sinal de repique altista fechando acima dos 1,57 mirando resistências em 2,26 ou 2,74. O IFR sobrevendido alerta para recuperações se superar 1,57</t>
  </si>
  <si>
    <t>RADL3 está em clara tendência de baixa pelas médias de 21 e 200 dias e segue em movimento de baixa. Abaixo dos 19,41 pode buscar suportes 17,82 ou 16,23. Teria sinal de repique altista fechando acima dos 20,51 mirando resistências em 24,55 ou 27,72. O IFR sobrevendido alerta para recuperações se superar 20,51</t>
  </si>
  <si>
    <t>RAIZ4 está em clara tendência de baixa pelas médias de 21 e 200 dias e segue em movimento de baixa. Abaixo dos 0,46 pode buscar suportes 0,41 ou 0,37. Teria sinal de repique altista fechando acima dos 0,47 mirando resistências em 0,59 ou 0,67.</t>
  </si>
  <si>
    <t>Randon Part</t>
  </si>
  <si>
    <t>RAPT4 está em clara tendência de baixa pelas médias de 21 e 200 dias e segue em movimento de baixa. Abaixo dos 4,87 pode buscar suportes 4,61 ou 4,35. Teria sinal de repique altista fechando acima dos 5,17 mirando resistências em 5,71 ou 6,22.</t>
  </si>
  <si>
    <t>Recrusul</t>
  </si>
  <si>
    <t>RCSL4</t>
  </si>
  <si>
    <t>RCSL4 está em clara tendência de baixa pelas médias de 21 e 200 dias e segue em movimento de baixa. Abaixo dos 0,48 pode buscar suportes 0,38 ou 0,28. Teria sinal de repique altista fechando acima dos 0,51 mirando resistências em 0,8 ou 0,99. O IFR sobrevendido alerta para recuperações se superar 0,51</t>
  </si>
  <si>
    <t>RDOR3 está em clara tendência de baixa pelas médias de 21 e 200 dias e segue em movimento de baixa. Abaixo dos 34,35 pode buscar suportes 32,34 ou 30,33. Teria sinal de repique altista fechando acima dos 36,23 mirando resistências em 40,84 ou 44,85.</t>
  </si>
  <si>
    <t>RIAA3 apesar de estar em tendência de alta no longo prazo pela média de 200 dias, no curto prazo está em realização. Abaixo dos 8,08 pode seguir em baixa no curto prazo mirando suportes em 7,15 ou 6,23. Teria sinal de retomada altista fechando acima dos 8,66 mirando resistências em 11,07 ou 12,91. O IFR sobrevendido alerta para recuperações se superar 8,66</t>
  </si>
  <si>
    <t>RIOT34 está em tendência de alta pelas médias de 21 e 200 dias e vai mantendo sinal de força altista. Acima dos 562,14 pode buscar projeções nos 611,62 ou 691,69. Teria sinal de realização na perda dos 540 mirando os 482,07 ou 457,32. O padrão de volume favorece a alta. O IFR sobrecomprado alerta realizações se perder 540.</t>
  </si>
  <si>
    <t>Romi</t>
  </si>
  <si>
    <t>ROMI3</t>
  </si>
  <si>
    <t>ROMI3 está em clara tendência de baixa pelas médias de 21 e 200 dias e segue em movimento de baixa. Abaixo dos 6,6 pode buscar suportes 6,4 ou 6,21. Teria sinal de repique altista fechando acima dos 6,73 mirando resistências em 7,22 ou 7,6. O IFR sobrevendido alerta para recuperações se superar 6,73</t>
  </si>
  <si>
    <t>RAIL3 está em clara tendência de baixa pelas médias de 21 e 200 dias e segue em movimento de baixa. Abaixo dos 15,14 pode buscar suportes 14,52 ou 13,9. Teria sinal de repique altista fechando acima dos 15,74 mirando resistências em 17,14 ou 18,37.</t>
  </si>
  <si>
    <t>SBSP3 apesar de estar em tendência de alta no longo prazo pela média de 200 dias, no curto prazo está em realização. Abaixo dos 29,06 pode seguir em baixa no curto prazo mirando suportes em 27,12 ou 25,19. Teria sinal de retomada altista fechando acima dos 29,84 mirando resistências em 35,31 ou 39,17. O IFR sobrevendido alerta para recuperações se superar 29,84</t>
  </si>
  <si>
    <t>SAPR3</t>
  </si>
  <si>
    <t>SAPR3 apesar de estar em tendência de alta no longo prazo pela média de 200 dias, no curto prazo está em realização. Abaixo dos 9,06 pode seguir em baixa no curto prazo mirando suportes em 8,65 ou 8,25. Teria sinal de retomada altista fechando acima dos 9,45 mirando resistências em 10,37 ou 11,17.</t>
  </si>
  <si>
    <t>SAPR4 apesar de estar em tendência de alta no longo prazo pela média de 200 dias, no curto prazo está em realização. Abaixo dos 7,74 pode seguir em baixa no curto prazo mirando suportes em 7,47 ou 7,21. Teria sinal de retomada altista fechando acima dos 7,99 mirando resistências em 8,59 ou 9,11.</t>
  </si>
  <si>
    <t>SAPR11 apesar de estar em tendência de alta no longo prazo pela média de 200 dias, no curto prazo está em realização. Abaixo dos 40 pode seguir em baixa no curto prazo mirando suportes em 38,48 ou 36,97. Teria sinal de retomada altista fechando acima dos 41,37 mirando resistências em 44,9 ou 47,92.</t>
  </si>
  <si>
    <t>SANB3 está em clara tendência de baixa pelas médias de 21 e 200 dias e segue em movimento de baixa. Abaixo dos 13,2 pode buscar suportes 12,43 ou 11,67. Teria sinal de repique altista fechando acima dos 13,59 mirando resistências em 15,67 ou 17,19. O IFR sobrevendido alerta para recuperações se superar 13,59</t>
  </si>
  <si>
    <t>SANB4 está em clara tendência de baixa pelas médias de 21 e 200 dias e segue em movimento de baixa. Abaixo dos 13,91 pode buscar suportes 13,23 ou 12,55. Teria sinal de repique altista fechando acima dos 14,29 mirando resistências em 16,11 ou 17,46. O IFR sobrevendido alerta para recuperações se superar 14,29</t>
  </si>
  <si>
    <t>SANB11 está em clara tendência de baixa pelas médias de 21 e 200 dias e segue em movimento de baixa. Abaixo dos 27,02 pode buscar suportes 25,6 ou 24,19. Teria sinal de repique altista fechando acima dos 27,8 mirando resistências em 31,59 ou 34,41. O IFR sobrevendido alerta para recuperações se superar 27,8</t>
  </si>
  <si>
    <t>SMTO3 está em tendência de alta pelas médias de 21 e 200 dias e vai mantendo sinal de força altista. Acima dos 18,44 pode buscar projeções nos 20,15 ou 22,92. Teria sinal de realização na perda dos 17,26 mirando os 15,67 ou 14,81. O padrão de volume favorece a alta.</t>
  </si>
  <si>
    <t>SHUL4 apesar de estar em tendência de alta no longo prazo pela média de 200 dias, no curto prazo está em realização. Abaixo dos 5,01 pode seguir em baixa no curto prazo mirando suportes em 4,83 ou 4,66. Teria sinal de retomada altista fechando acima dos 5,2 mirando resistências em 5,57 ou 5,91.</t>
  </si>
  <si>
    <t>S1TX34 está em tendência de alta pelas médias de 21 e 200 dias e vai mantendo sinal de força altista. Acima dos 4134,56 pode buscar projeções nos 5119,12 ou 6712,26. Teria sinal de realização na perda dos 3940 mirando os 2541,42 ou 2049,13. O IFR sobrecomprado alerta realizações se perder 3940.</t>
  </si>
  <si>
    <t>SEER3 apesar de estar em tendência de alta no longo prazo pela média de 200 dias, no curto prazo está em realização. Abaixo dos 11,91 pode seguir em baixa no curto prazo mirando suportes em 11,22 ou 10,53. Teria sinal de retomada altista fechando acima dos 13,08 mirando resistências em 14,14 ou 15,51.</t>
  </si>
  <si>
    <t>CSNA3 está em clara tendência de baixa pelas médias de 21 e 200 dias e segue em movimento de baixa. Abaixo dos 6,36 pode buscar suportes 6,08 ou 5,81. Teria sinal de repique altista fechando acima dos 6,62 mirando resistências em 6,93 ou 7,45.</t>
  </si>
  <si>
    <t>S2GM34 apesar de estar em tendência de alta no longo prazo pela média de 200 dias, no curto prazo está em realização. Abaixo dos 28,61 pode seguir em baixa no curto prazo mirando suportes em 25,09 ou 21,57. Teria sinal de retomada altista fechando acima dos 35 mirando resistências em 40 ou 47,03.</t>
  </si>
  <si>
    <t>SIMH3 está em clara tendência de baixa pelas médias de 21 e 200 dias e segue em movimento de baixa. Abaixo dos 9,57 pode buscar suportes 8,52 ou 7,48. Teria sinal de repique altista fechando acima dos 10,22 mirando resistências em 12,95 ou 15,03. O IFR sobrevendido alerta para recuperações se superar 10,22</t>
  </si>
  <si>
    <t>SLCE3 está em tendência de alta no longo prazo, teve uma correção no curto prazo, mas pode estar retomando sinal de altas. Acima dos 17,92 pode buscar 19,38 ou 21,01. Abaixo dos 17,33 retomaria sinal de realização mirando suportes em 16,73 ou 15,91.</t>
  </si>
  <si>
    <t>SMFT3 está em tendência de baixa pela média de 200 dias, a parece ter completado movimento de repique de alta de curto prazo e pode estar retomando o movimento baixista. Abaixo dos 18,59 pode seguir em queda na direção dos suportes 16,62 ou 15,25. Teria sinal de repique altista fechando acima dos 19,78 mirando resistências em 21,03 ou 23,75.</t>
  </si>
  <si>
    <t>STOC34 está em clara tendência de baixa pelas médias de 21 e 200 dias e segue em movimento de baixa. Abaixo dos 48,31 pode buscar suportes 41,83 ou 35,36. Teria sinal de repique altista fechando acima dos 51,56 mirando resistências em 69,26 ou 82,2. O IFR sobrevendido alerta para recuperações se superar 51,56</t>
  </si>
  <si>
    <t>M2ST34 está em tendência de baixa pela média de 200 dias, a parece ter completado movimento de repique de alta de curto prazo e pode estar retomando o movimento baixista. Abaixo dos 12,35 pode seguir em queda na direção dos suportes 9,79 ou 8,55. Teria sinal de repique altista fechando acima dos 12,93 mirando resistências em 13,78 ou 16,24.</t>
  </si>
  <si>
    <t>SUZB3 está em tendência de baixa pelas médias de 21 e 200 dias, mas começa a dar sinais de repiques de alta. Acima dos 43,35 teria sinal de repique altista mirando resistências nos 48,73 ou 52,79. Já uma perda dos 42,15 traria de volta o sinal de baixa projetando de 40,11 a 38,08.</t>
  </si>
  <si>
    <t>SYNE3 está em clara tendência de baixa pelas médias de 21 e 200 dias e segue em movimento de baixa. Abaixo dos 3,57 pode buscar suportes 3,35 ou 3,13. Teria sinal de repique altista fechando acima dos 3,69 mirando resistências em 4,27 ou 4,7. O IFR sobrevendido alerta para recuperações se superar 3,69</t>
  </si>
  <si>
    <t>TAEE3 apesar de estar em tendência de alta no longo prazo pela média de 200 dias, no curto prazo está em realização. Abaixo dos 12,71 pode seguir em baixa no curto prazo mirando suportes em 12,14 ou 11,57. Teria sinal de retomada altista fechando acima dos 13,22 mirando resistências em 14,55 ou 15,68. O IFR sobrevendido alerta para recuperações se superar 13,22</t>
  </si>
  <si>
    <t>TAEE4 apesar de estar em tendência de alta no longo prazo pela média de 200 dias, no curto prazo está em realização. Abaixo dos 12,96 pode seguir em baixa no curto prazo mirando suportes em 12,34 ou 11,73. Teria sinal de retomada altista fechando acima dos 13,42 mirando resistências em 14,95 ou 16,17. O IFR sobrevendido alerta para recuperações se superar 13,42</t>
  </si>
  <si>
    <t>TAEE11 apesar de estar em tendência de alta no longo prazo pela média de 200 dias, no curto prazo está em realização. Abaixo dos 38,52 pode seguir em baixa no curto prazo mirando suportes em 36,67 ou 34,83. Teria sinal de retomada altista fechando acima dos 39,88 mirando resistências em 44,49 ou 48,17. O IFR sobrevendido alerta para recuperações se superar 39,88</t>
  </si>
  <si>
    <t>TSMC34 está em tendência de alta pelas médias de 21 e 200 dias e vai mantendo sinal de força altista. Acima dos 258,21 pode buscar projeções nos 278,42 ou 311,13. Teria sinal de realização na perda dos 241,76 mirando os 225,5 ou 215,39.</t>
  </si>
  <si>
    <t>TASA4 está em clara tendência de baixa pelas médias de 21 e 200 dias e segue em movimento de baixa. Abaixo dos 4,56 pode buscar suportes 4,31 ou 4,07. Teria sinal de repique altista fechando acima dos 4,66 mirando resistências em 5,34 ou 5,82. O IFR sobrevendido alerta para recuperações se superar 4,66</t>
  </si>
  <si>
    <t>TGMA3 está em clara tendência de baixa pelas médias de 21 e 200 dias e segue em movimento de baixa. Abaixo dos 29,76 pode buscar suportes 28,12 ou 26,49. Teria sinal de repique altista fechando acima dos 31,24 mirando resistências em 35,05 ou 38,31. O IFR sobrevendido alerta para recuperações se superar 31,24</t>
  </si>
  <si>
    <t>VIVT3 apesar de estar em tendência de alta no longo prazo pela média de 200 dias, no curto prazo está em realização. Abaixo dos 35,49 pode seguir em baixa no curto prazo mirando suportes em 33,54 ou 31,59. Teria sinal de retomada altista fechando acima dos 36,38 mirando resistências em 41,8 ou 45,69. O IFR sobrevendido alerta para recuperações se superar 36,38</t>
  </si>
  <si>
    <t>TEND3 apesar de estar em tendência de alta no longo prazo pela média de 200 dias, no curto prazo está em realização. Abaixo dos 27,24 pode seguir em baixa no curto prazo mirando suportes em 24,94 ou 22,64. Teria sinal de retomada altista fechando acima dos 30 mirando resistências em 34,67 ou 39,26.</t>
  </si>
  <si>
    <t>TSLA34 está em tendência de alta pelas médias de 21 e 200 dias e vai mantendo sinal de força altista. Acima dos 70,32 pode buscar projeções nos 78,89 ou 92,76. Teria sinal de realização na perda dos 66,18 mirando os 56,45 ou 52,16. O padrão de volume favorece a alta. O IFR sobrecomprado alerta realizações se perder 66,18.</t>
  </si>
  <si>
    <t>TIMS3 está em clara tendência de baixa pelas médias de 21 e 200 dias e segue em movimento de baixa. Abaixo dos 22,32 pode buscar suportes 20,72 ou 19,12. Teria sinal de repique altista fechando acima dos 22,74 mirando resistências em 27,49 ou 30,68. O IFR sobrevendido alerta para recuperações se superar 22,74</t>
  </si>
  <si>
    <t>TOTS3 está em clara tendência de baixa pelas médias de 21 e 200 dias e segue em movimento de baixa. Abaixo dos 30,72 pode buscar suportes 28,82 ou 26,93. Teria sinal de repique altista fechando acima dos 32,82 mirando resistências em 36,84 ou 40,62.</t>
  </si>
  <si>
    <t>TFCO4 está em clara tendência de baixa pelas médias de 21 e 200 dias e segue em movimento de baixa. Abaixo dos 14,57 pode buscar suportes 14,02 ou 13,48. Teria sinal de repique altista fechando acima dos 15,3 mirando resistências em 16,33 ou 17,41.</t>
  </si>
  <si>
    <t>TRIS3 está em clara tendência de baixa pelas médias de 21 e 200 dias e segue em movimento de baixa. Abaixo dos 4,42 pode buscar suportes 3,94 ou 3,47. Teria sinal de repique altista fechando acima dos 4,62 mirando resistências em 5,95 ou 6,89. O IFR sobrevendido alerta para recuperações se superar 4,62</t>
  </si>
  <si>
    <t>TUPY3 apesar de estar em tendência de alta no longo prazo pela média de 200 dias, no curto prazo está em realização. Abaixo dos 13,45 pode seguir em baixa no curto prazo mirando suportes em 12,65 ou 11,85. Teria sinal de retomada altista fechando acima dos 14,04 mirando resistências em 16,03 ou 17,62.</t>
  </si>
  <si>
    <t>UGPA3 apesar de estar em tendência de alta no longo prazo pela média de 200 dias, no curto prazo está em realização. Abaixo dos 28,58 pode seguir em baixa no curto prazo mirando suportes em 27,89 ou 27,2. Teria sinal de retomada altista fechando acima dos 30,81 mirando resistências em 32,18 ou 34,41.</t>
  </si>
  <si>
    <t>FIQE3 apesar de estar em tendência de alta no longo prazo pela média de 200 dias, no curto prazo está em realização. Abaixo dos 6,36 pode seguir em baixa no curto prazo mirando suportes em 6,07 ou 5,79. Teria sinal de retomada altista fechando acima dos 6,68 mirando resistências em 7,28 ou 7,84.</t>
  </si>
  <si>
    <t>UNIP6 apesar de estar em tendência de alta no longo prazo pela média de 200 dias, no curto prazo está em realização. Abaixo dos 61,4 pode seguir em baixa no curto prazo mirando suportes em 59,22 ou 57,17. Teria sinal de retomada altista fechando acima dos 65,85 mirando resistências em 69,94 ou 76,57.</t>
  </si>
  <si>
    <t>USIM3 está em tendência de alta pelas médias de 21 e 200 dias e vai mantendo sinal de força altista. Acima dos 8,97 pode buscar projeções nos 10,37 ou 12,64. Teria sinal de realização na perda dos 8,44 mirando os 6,7 ou 5,99. O padrão de volume favorece a alta. O IFR sobrecomprado alerta realizações se perder 8,44.</t>
  </si>
  <si>
    <t>USIM5 está em tendência de alta pelas médias de 21 e 200 dias e vai mantendo sinal de força altista. Acima dos 9,3 pode buscar projeções nos 10,83 ou 13,32. Teria sinal de realização na perda dos 8,85 mirando os 6,81 ou 6,04. O padrão de volume favorece a alta. O IFR sobrecomprado alerta realizações se perder 8,85.</t>
  </si>
  <si>
    <t>VALE3 está em tendência de alta no longo prazo, teve uma correção no curto prazo, mas pode estar retomando sinal de altas. Acima dos 85,05 pode buscar 89,75 ou 97,03. Abaixo dos 83,01 retomaria sinal de realização mirando suportes em 77,97 ou 74,32.</t>
  </si>
  <si>
    <t>VLID3 está em tendência de baixa pelas médias de 21 e 200 dias, mas começa a dar sinais de repiques de alta. Acima dos 17,88 teria sinal de repique altista mirando resistências nos 20,9 ou 23,4. Já uma perda dos 16,85 traria de volta o sinal de baixa projetando de 15,59 a 14,34.</t>
  </si>
  <si>
    <t>VAMO3 está em clara tendência de baixa pelas médias de 21 e 200 dias e segue em movimento de baixa. Abaixo dos 3,44 pode buscar suportes 3,06 ou 2,69. Teria sinal de repique altista fechando acima dos 3,65 mirando resistências em 4,64 ou 5,38. O IFR sobrevendido alerta para recuperações se superar 3,65</t>
  </si>
  <si>
    <t>VBBR3 apesar de estar em tendência de alta no longo prazo pela média de 200 dias, no curto prazo está em realização. Abaixo dos 31,76 pode seguir em baixa no curto prazo mirando suportes em 31 ou 30,25. Teria sinal de retomada altista fechando acima dos 34,2 mirando resistências em 35,7 ou 38,14.</t>
  </si>
  <si>
    <t>Visa Inc</t>
  </si>
  <si>
    <t>VISA34</t>
  </si>
  <si>
    <t>VISA34 apesar de estar em tendência de baixa no longo prazo pela média de 200 dias, no curto prazo está com sinal de recuperação favorecendo repiques de alta. Acima dos 80,89 pode seguir repique altista na direção resistências nos 85,38 ou 91,41. Caso perca os 78,38 teria sinal de baixa projetando de 75,61 a 72,59. O padrão de volume favorece a alta.</t>
  </si>
  <si>
    <t>VTRU3 apesar de estar em tendência de alta no longo prazo pela média de 200 dias, no curto prazo está em realização. Abaixo dos 13,15 pode seguir em baixa no curto prazo mirando suportes em 12,4 ou 11,66. Teria sinal de retomada altista fechando acima dos 14,2 mirando resistências em 15,56 ou 17,04.</t>
  </si>
  <si>
    <t>VITT3 está em clara tendência de baixa pelas médias de 21 e 200 dias e segue em movimento de baixa. Abaixo dos 3,1 pode buscar suportes 2,86 ou 2,63. Teria sinal de repique altista fechando acima dos 3,26 mirando resistências em 3,86 ou 4,32. O IFR sobrevendido alerta para recuperações se superar 3,26</t>
  </si>
  <si>
    <t>VIVA3 está em clara tendência de baixa pelas médias de 21 e 200 dias e segue em movimento de baixa. Abaixo dos 22,45 pode buscar suportes 20,49 ou 18,53. Teria sinal de repique altista fechando acima dos 23,72 mirando resistências em 28,79 ou 32,7. O IFR sobrevendido alerta para recuperações se superar 23,72</t>
  </si>
  <si>
    <t>VVEO3 está em clara tendência de baixa pelas médias de 21 e 200 dias e segue em movimento de baixa. Abaixo dos 1,22 pode buscar suportes 1,02 ou 0,82. Teria sinal de repique altista fechando acima dos 1,36 mirando resistências em 1,86 ou 2,25.</t>
  </si>
  <si>
    <t>VULC3 está em clara tendência de baixa pelas médias de 21 e 200 dias e segue em movimento de baixa. Abaixo dos 14,62 pode buscar suportes 13,66 ou 12,71. Teria sinal de repique altista fechando acima dos 15,35 mirando resistências em 17,7 ou 19,6. O IFR sobrevendido alerta para recuperações se superar 15,35</t>
  </si>
  <si>
    <t>WALM34 está em tendência de alta pelas médias de 21 e 200 dias e vai mantendo sinal de força altista. Acima dos 41,41 pode buscar projeções nos 43,46 ou 46,78. Teria sinal de realização na perda dos 38,09 mirando os 37,06 ou 36,03. O padrão de volume favorece a alta.</t>
  </si>
  <si>
    <t>WEGE3 está em clara tendência de baixa pelas médias de 21 e 200 dias e segue em movimento de baixa. Abaixo dos 42,19 pode buscar suportes 39,12 ou 36,06. Teria sinal de repique altista fechando acima dos 43,53 mirando resistências em 52,1 ou 58,22.</t>
  </si>
  <si>
    <t>W1DC34 está em tendência de alta pelas médias de 21 e 200 dias e vai mantendo sinal de força altista. Acima dos 2570 pode buscar projeções nos 3070,58 ou 3880,58. Teria sinal de realização na perda dos 2342,52 mirando os 1760 ou 1509,71. O padrão de volume favorece a alta. O IFR sobrecomprado alerta realizações se perder 2342,52.</t>
  </si>
  <si>
    <t>WIZC3 está em clara tendência de baixa pelas médias de 21 e 200 dias e segue em movimento de baixa. Abaixo dos 7,85 pode buscar suportes 7,38 ou 6,91. Teria sinal de repique altista fechando acima dos 8,04 mirando resistências em 9,36 ou 10,29. O IFR sobrevendido alerta para recuperações se superar 8,04</t>
  </si>
  <si>
    <t>YDUQ3 está em clara tendência de baixa pelas médias de 21 e 200 dias e segue em movimento de baixa. Abaixo dos 9,6 pode buscar suportes 8,78 ou 7,96. Teria sinal de repique altista fechando acima dos 10,26 mirando resistências em 12,24 ou 13,87.</t>
  </si>
  <si>
    <t>BB Etf Dolar</t>
  </si>
  <si>
    <t>DOLA11</t>
  </si>
  <si>
    <t>DOLA11 apesar de estar em tendência de baixa no longo prazo pela média de 200 dias, no curto prazo está com sinal de recuperação favorecendo repiques de alta. Acima dos 9,79 pode seguir repique altista na direção resistências nos 9,93 ou 10,17. Caso perca os 9,54 teria sinal de baixa projetando de 9,41 a 9,29. O padrão de volume favorece a alta.</t>
  </si>
  <si>
    <t>AUVP11 apesar de estar em tendência de alta no longo prazo pela média de 200 dias, no curto prazo está em realização. Abaixo dos 120,21 pode seguir em baixa no curto prazo mirando suportes em 114,86 ou 109,52. Teria sinal de retomada altista fechando acima dos 122,98 mirando resistências em 137,5 ou 148,18. O IFR sobrevendido alerta para recuperações se superar 122,98</t>
  </si>
  <si>
    <t>BOVB11 apesar de estar em tendência de alta no longo prazo pela média de 200 dias, no curto prazo está em realização. Abaixo dos 180,86 pode seguir em baixa no curto prazo mirando suportes em 173,86 ou 166,86. Teria sinal de retomada altista fechando acima dos 184,55 mirando resistências em 203,5 ou 217,49. O IFR sobrevendido alerta para recuperações se superar 184,55</t>
  </si>
  <si>
    <t>COIN11 apesar de estar em tendência de baixa no longo prazo pela média de 200 dias, no curto prazo está com sinal de recuperação favorecendo repiques de alta. Acima dos 49,56 pode seguir repique altista na direção resistências nos 52,95 ou 58,44. Caso perca os 47,58 teria sinal de baixa projetando de 44,07 a 42,37.</t>
  </si>
  <si>
    <t>SPYI11 está em tendência de alta pelas médias de 21 e 200 dias e vai mantendo sinal de força altista. Acima dos 106,35 pode buscar projeções nos 109,39 ou 114,31. Teria sinal de realização na perda dos 103,44 mirando os 101,43 ou 99,9. O padrão de volume favorece a alta. O IFR sobrecomprado alerta realizações se perder 103,44.</t>
  </si>
  <si>
    <t>Genial Hbeta</t>
  </si>
  <si>
    <t>BULZ11</t>
  </si>
  <si>
    <t>BULZ11 está em clara tendência de baixa pelas médias de 21 e 200 dias e segue em movimento de baixa. Abaixo dos 87,37 pode buscar suportes 82,57 ou 77,77. Teria sinal de repique altista fechando acima dos 90,1 mirando resistências em 102,9 ou 112,49. O IFR sobrevendido alerta para recuperações se superar 90,1</t>
  </si>
  <si>
    <t>BCPX39 está em tendência de alta pelas médias de 21 e 200 dias e vai mantendo sinal de força altista. Acima dos 46,2 pode buscar projeções nos 51,23 ou 59,38. Teria sinal de realização na perda dos 44,32 mirando os 38,05 ou 35,53. O padrão de volume favorece a alta. O IFR sobrecomprado alerta realizações se perder 44,32.</t>
  </si>
  <si>
    <t>Global X Silver Miners</t>
  </si>
  <si>
    <t>BSIL39</t>
  </si>
  <si>
    <t>BSIL39 está em tendência de alta pelas médias de 21 e 200 dias e vai mantendo sinal de força altista. Acima dos 51,56 pode buscar projeções nos 57,15 ou 66,21. Teria sinal de realização na perda dos 49,57 mirando os 42,5 ou 39,7. O IFR sobrecomprado alerta realizações se perder 49,57.</t>
  </si>
  <si>
    <t>BURA39 apesar de estar em tendência de alta no longo prazo pela média de 200 dias, no curto prazo está em realização. Abaixo dos 42,98 pode seguir em baixa no curto prazo mirando suportes em 41,23 ou 39,48. Teria sinal de retomada altista fechando acima dos 44,59 mirando resistências em 48,64 ou 52,13.</t>
  </si>
  <si>
    <t>BITH11 apesar de estar em tendência de baixa no longo prazo pela média de 200 dias, no curto prazo está com sinal de recuperação favorecendo repiques de alta. Acima dos 91,37 pode seguir repique altista na direção resistências nos 96,62 ou 105,12. Caso perca os 87,28 teria sinal de baixa projetando de 82,87 a 80,24.</t>
  </si>
  <si>
    <t>ETHE11 está em tendência de baixa pelas médias de 21 e 200 dias, mas começa a dar sinais de repiques de alta. Acima dos 32,83 teria sinal de repique altista mirando resistências nos 35,56 ou 37,91. Já uma perda dos 31,75 traria de volta o sinal de baixa projetando de 30,57 a 29,39.</t>
  </si>
  <si>
    <t>HASH11 apesar de estar em tendência de baixa no longo prazo pela média de 200 dias, no curto prazo está com sinal de recuperação favorecendo repiques de alta. Acima dos 52,4 pode seguir repique altista na direção resistências nos 54,84 ou 58,79. Caso perca os 50,13 teria sinal de baixa projetando de 48,45 a 47,22.</t>
  </si>
  <si>
    <t>CHIP11 está em tendência de alta pelas médias de 21 e 200 dias e vai mantendo sinal de força altista. Acima dos 35,45 pode buscar projeções nos 40,5 ou 48,68. Teria sinal de realização na perda dos 33,5 mirando os 27,27 ou 24,74. O padrão de volume favorece a alta. O IFR sobrecomprado alerta realizações se perder 33,5.</t>
  </si>
  <si>
    <t>WRLD11 está em tendência de alta pelas médias de 21 e 200 dias e vai mantendo sinal de força altista. Acima dos 140,78 pode buscar projeções nos 145,42 ou 152,94. Teria sinal de realização na perda dos 137 mirando os 133,26 ou 130,93. O padrão de volume favorece a alta. O IFR sobrecomprado alerta realizações se perder 137.</t>
  </si>
  <si>
    <t>UTLL11 está em clara tendência de baixa pelas médias de 21 e 200 dias e segue em movimento de baixa. Abaixo dos 123,5 pode buscar suportes 117,21 ou 110,92. Teria sinal de repique altista fechando acima dos 127,7 mirando resistências em 143,85 ou 156,42. O IFR sobrevendido alerta para recuperações se superar 127,7</t>
  </si>
  <si>
    <t>iShares Bitcoin Trust</t>
  </si>
  <si>
    <t>IBIT39</t>
  </si>
  <si>
    <t>IBIT39 apesar de estar em tendência de baixa no longo prazo pela média de 200 dias, no curto prazo está com sinal de recuperação favorecendo repiques de alta. Acima dos 76,53 pode seguir repique altista na direção resistências nos 80,87 ou 87,9. Caso perca os 72,8 teria sinal de baixa projetando de 69,5 a 67,32.</t>
  </si>
  <si>
    <t>BOVA11 apesar de estar em tendência de alta no longo prazo pela média de 200 dias, no curto prazo está em realização. Abaixo dos 173,44 pode seguir em baixa no curto prazo mirando suportes em 166,55 ou 159,66. Teria sinal de retomada altista fechando acima dos 177,19 mirando resistências em 195,73 ou 209,5. O IFR sobrevendido alerta para recuperações se superar 177,19</t>
  </si>
  <si>
    <t>iShares Core S&amp;P 500 Index</t>
  </si>
  <si>
    <t>BIVB39</t>
  </si>
  <si>
    <t>BIVB39 está em tendência de alta pelas médias de 21 e 200 dias e vai mantendo sinal de força altista. Acima dos 93,49 pode buscar projeções nos 97,48 ou 103,95. Teria sinal de realização na perda dos 91,05 mirando os 87,02 ou 85,02. O padrão de volume favorece a alta. O IFR sobrecomprado alerta realizações se perder 91,05.</t>
  </si>
  <si>
    <t>Ishares Eqwe</t>
  </si>
  <si>
    <t>EWBZ11</t>
  </si>
  <si>
    <t>EWBZ11 apesar de estar em tendência de alta no longo prazo pela média de 200 dias, no curto prazo está em realização. Abaixo dos 129,35 pode seguir em baixa no curto prazo mirando suportes em 124,29 ou 119,24. Teria sinal de retomada altista fechando acima dos 132,7 mirando resistências em 145,7 ou 155,8. O IFR sobrevendido alerta para recuperações se superar 132,7</t>
  </si>
  <si>
    <t>iShares Gold Trust</t>
  </si>
  <si>
    <t>BIAU39</t>
  </si>
  <si>
    <t>BIAU39 está em tendência de alta pelas médias de 21 e 200 dias e vai mantendo sinal de força altista. Acima dos 110,33 pode buscar projeções nos 114,4 ou 120,14. Teria sinal de realização na perda dos 108 mirando os 105,1 ou 102,22.</t>
  </si>
  <si>
    <t>iShares MSCI Acwi (All Country World Index)</t>
  </si>
  <si>
    <t>BACW39</t>
  </si>
  <si>
    <t>BACW39 está em tendência de alta pelas médias de 21 e 200 dias e vai mantendo sinal de força altista. Acima dos 78,13 pode buscar projeções nos 80,77 ou 85,05. Teria sinal de realização na perda dos 73,85 mirando os 72,52 ou 71,2. O IFR sobrecomprado alerta realizações se perder 74,29.</t>
  </si>
  <si>
    <t>BAAX39 está em tendência de alta pelas médias de 21 e 200 dias e vai mantendo sinal de força altista. Acima dos 58,51 pode buscar projeções nos 62,1 ou 67,91. Teria sinal de realização na perda dos 55,68 mirando os 52,7 ou 50,9. O padrão de volume favorece a alta.</t>
  </si>
  <si>
    <t>BEWY39 está em tendência de alta pelas médias de 21 e 200 dias e vai mantendo sinal de força altista. Acima dos 120 pode buscar projeções nos 138,9 ou 169,49. Teria sinal de realização na perda dos 113,5 mirando os 89,41 ou 79,95. O padrão de volume favorece a alta. O IFR sobrecomprado alerta realizações se perder 113,5.</t>
  </si>
  <si>
    <t>IVVB11 está em tendência de alta pelas médias de 21 e 200 dias e vai mantendo sinal de força altista. Acima dos 421,23 pode buscar projeções nos 439,78 ou 469,8. Teria sinal de realização na perda dos 408,11 mirando os 391,21 ou 381,93. O padrão de volume favorece a alta. O IFR sobrecomprado alerta realizações se perder 408,11.</t>
  </si>
  <si>
    <t>BSLV39 está em tendência de alta pelas médias de 21 e 200 dias e vai mantendo sinal de força altista. Acima dos 132,85 pode buscar projeções nos 148,74 ou 174,46. Teria sinal de realização na perda dos 128,19 mirando os 107,13 ou 99,18. O padrão de volume favorece a alta. O IFR sobrecomprado alerta realizações se perder 128,19.</t>
  </si>
  <si>
    <t>SMAL11 está em clara tendência de baixa pelas médias de 21 e 200 dias e segue em movimento de baixa. Abaixo dos 110,23 pode buscar suportes 105,23 ou 100,23. Teria sinal de repique altista fechando acima dos 114,19 mirando resistências em 126,4 ou 136,39. O IFR sobrevendido alerta para recuperações se superar 114,19</t>
  </si>
  <si>
    <t>It Now Divd</t>
  </si>
  <si>
    <t>DIVD11</t>
  </si>
  <si>
    <t>DIVD11 apesar de estar em tendência de alta no longo prazo pela média de 200 dias, no curto prazo está em realização. Abaixo dos 61,79 pode seguir em baixa no curto prazo mirando suportes em 59,06 ou 56,33. Teria sinal de retomada altista fechando acima dos 66 mirando resistências em 70,61 ou 76,06. O IFR sobrevendido alerta para recuperações se superar 66</t>
  </si>
  <si>
    <t>BOVV11 apesar de estar em tendência de alta no longo prazo pela média de 200 dias, no curto prazo está em realização. Abaixo dos 182,04 pode seguir em baixa no curto prazo mirando suportes em 174,83 ou 167,62. Teria sinal de retomada altista fechando acima dos 186,03 mirando resistências em 205,37 ou 219,78. O IFR sobrevendido alerta para recuperações se superar 186,03</t>
  </si>
  <si>
    <t>DIVO11 apesar de estar em tendência de alta no longo prazo pela média de 200 dias, no curto prazo está em realização. Abaixo dos 124,8 pode seguir em baixa no curto prazo mirando suportes em 119,51 ou 114,23. Teria sinal de retomada altista fechando acima dos 127,69 mirando resistências em 141,89 ou 152,45. O IFR sobrevendido alerta para recuperações se superar 127,69</t>
  </si>
  <si>
    <t>SPXR11 está em tendência de alta pelas médias de 21 e 200 dias e vai mantendo sinal de força altista. Acima dos 71,38 pode buscar projeções nos 74,81 ou 80,37. Teria sinal de realização na perda dos 70,19 mirando os 65,82 ou 64,1. O IFR sobrecomprado alerta realizações se perder 70,19.</t>
  </si>
  <si>
    <t>SPXI11 está em tendência de alta pelas médias de 21 e 200 dias e vai mantendo sinal de força altista. Acima dos 51,22 pode buscar projeções nos 53,48 ou 57,14. Teria sinal de realização na perda dos 49,66 mirando os 47,56 ou 46,42. O padrão de volume favorece a alta. O IFR sobrecomprado alerta realizações se perder 49,66.</t>
  </si>
  <si>
    <t>TECK11 está em tendência de alta pelas médias de 21 e 200 dias e vai mantendo sinal de força altista. Acima dos 114,06 pode buscar projeções nos 122,06 ou 135,01. Teria sinal de realização na perda dos 109,65 mirando os 101,11 ou 97,1. O padrão de volume favorece a alta. O IFR sobrecomprado alerta realizações se perder 109,65.</t>
  </si>
  <si>
    <t>HIGH11 está em clara tendência de baixa pelas médias de 21 e 200 dias e segue em movimento de baixa. Abaixo dos 89,57 pode buscar suportes 85,42 ou 81,27. Teria sinal de repique altista fechando acima dos 93,06 mirando resistências em 103 ou 111,29.</t>
  </si>
  <si>
    <t>Pactual Ibov</t>
  </si>
  <si>
    <t>IBOB11</t>
  </si>
  <si>
    <t>IBOB11 apesar de estar em tendência de alta no longo prazo pela média de 200 dias, no curto prazo está em realização. Abaixo dos 145,5 pode seguir em baixa no curto prazo mirando suportes em 139,91 ou 134,33. Teria sinal de retomada altista fechando acima dos 148,33 mirando resistências em 163,56 ou 174,72. O IFR sobrevendido alerta para recuperações se superar 148,33</t>
  </si>
  <si>
    <t>Pibb Ind Brasil 50</t>
  </si>
  <si>
    <t>PIBB11</t>
  </si>
  <si>
    <t>PIBB11 apesar de estar em tendência de alta no longo prazo pela média de 200 dias, no curto prazo está em realização. Abaixo dos 316,29 pode seguir em baixa no curto prazo mirando suportes em 303,56 ou 290,83. Teria sinal de retomada altista fechando acima dos 322,26 mirando resistências em 357,48 ou 382,93. O IFR sobrevendido alerta para recuperações se superar 322,26</t>
  </si>
  <si>
    <t>QBTC11 apesar de estar em tendência de baixa no longo prazo pela média de 200 dias, no curto prazo está com sinal de recuperação favorecendo repiques de alta. Acima dos 24,61 pode seguir repique altista na direção resistências nos 26,04 ou 28,36. Caso perca os 23,44 teria sinal de baixa projetando de 22,29 a 21,57.</t>
  </si>
  <si>
    <t>SOLH11 está em tendência de baixa pela média de 200 dias, a parece ter completado movimento de repique de alta de curto prazo e pode estar retomando o movimento baixista. Abaixo dos 12,4 pode seguir em queda na direção dos suportes 11,4 ou 10,77. Teria sinal de repique altista fechando acima dos 13,42 mirando resistências em 14,66 ou 16,68.</t>
  </si>
  <si>
    <t>ACWI11 está em tendência de alta pelas médias de 21 e 200 dias e vai mantendo sinal de força altista. Acima dos 16,41 pode buscar projeções nos 16,99 ou 17,93. Teria sinal de realização na perda dos 15,9 mirando os 15,47 ou 15,17. O padrão de volume favorece a alta. O IFR sobrecomprado alerta realizações se perder 15,9.</t>
  </si>
  <si>
    <t>Trend China</t>
  </si>
  <si>
    <t>XINA11</t>
  </si>
  <si>
    <t>XINA11 apesar de estar em tendência de baixa no longo prazo pela média de 200 dias, no curto prazo está com sinal de recuperação favorecendo repiques de alta. Acima dos 7,76 pode seguir repique altista na direção resistências nos 8,06 ou 8,56. Caso perca os 7,26 teria sinal de baixa projetando de 7,1 a 6,95. O padrão de volume favorece a alta.</t>
  </si>
  <si>
    <t>BOVX11 apesar de estar em tendência de alta no longo prazo pela média de 200 dias, no curto prazo está em realização. Abaixo dos 18,11 pode seguir em baixa no curto prazo mirando suportes em 17,37 ou 16,64. Teria sinal de retomada altista fechando acima dos 18,5 mirando resistências em 20,48 ou 21,94. O IFR sobrevendido alerta para recuperações se superar 18,5</t>
  </si>
  <si>
    <t>NASD11 está em tendência de alta pelas médias de 21 e 200 dias e vai mantendo sinal de força altista. Acima dos 20,53 pode buscar projeções nos 22,14 ou 24,75. Teria sinal de realização na perda dos 19,83 mirando os 17,92 ou 17,11. O padrão de volume favorece a alta. O IFR sobrecomprado alerta realizações se perder 19,83.</t>
  </si>
  <si>
    <t>GOLD11 está em tendência de alta pelas médias de 21 e 200 dias e vai mantendo sinal de força altista. Acima dos 24,39 pode buscar projeções nos 25,31 ou 26,6. Teria sinal de realização na perda dos 23,9 mirando os 23,21 ou 22,56. O padrão de volume favorece a alta.</t>
  </si>
  <si>
    <t>Trend Ouro H</t>
  </si>
  <si>
    <t>GOLX11</t>
  </si>
  <si>
    <t>GOLX11 está em tendência de baixa pela média de 200 dias, a parece ter completado movimento de repique de alta de curto prazo e pode estar retomando o movimento baixista. Abaixo dos 54,44 pode seguir em queda na direção dos suportes 52,56 ou 51,2. Teria sinal de repique altista fechando acima dos 56,95 mirando resistências em 59,66 ou 64,05.</t>
  </si>
  <si>
    <t>Trend Us Lrg</t>
  </si>
  <si>
    <t>USAL11</t>
  </si>
  <si>
    <t>USAL11 está em tendência de alta pelas médias de 21 e 200 dias e vai mantendo sinal de força altista. Acima dos 16 pode buscar projeções nos 16,67 ou 17,76. Teria sinal de realização na perda dos 15,55 mirando os 14,91 ou 14,57. O padrão de volume favorece a alta. O IFR sobrecomprado alerta realizações se perder 15,55.</t>
  </si>
  <si>
    <t>Trend Us Tec</t>
  </si>
  <si>
    <t>UTEC11</t>
  </si>
  <si>
    <t>UTEC11 está em tendência de alta pelas médias de 21 e 200 dias e vai mantendo sinal de força altista. Acima dos 27,08 pode buscar projeções nos 29,68 ou 33,89. Teria sinal de realização na perda dos 26,41 mirando os 22,87 ou 21,56. O padrão de volume favorece a alta. O IFR sobrecomprado alerta realizações se perder 26,41.</t>
  </si>
  <si>
    <t>Vaneck Gold Miners ETF</t>
  </si>
  <si>
    <t>GDXB39</t>
  </si>
  <si>
    <t>GDXB39 está em tendência de alta pelas médias de 21 e 200 dias e vai mantendo sinal de força altista. Acima dos 160,75 pode buscar projeções nos 169,7 ou 187,69. Teria sinal de realização na perda dos 157,09 mirando os 140,58 ou 131,58.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</si>
</sst>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Y13" sqref="Y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28"/>
      <c r="D1" s="29"/>
      <c r="E1" s="29"/>
      <c r="F1" s="29"/>
      <c r="G1" s="29"/>
      <c r="H1" s="29"/>
      <c r="I1" s="29"/>
      <c r="J1" s="29"/>
      <c r="K1" s="29"/>
      <c r="L1" s="29"/>
      <c r="M1" s="29"/>
      <c r="N1" s="29"/>
      <c r="O1" s="30"/>
      <c r="P1" s="29"/>
      <c r="Q1" s="31"/>
      <c r="R1" s="27"/>
    </row>
    <row r="2" spans="2:259" ht="15" customHeight="1" x14ac:dyDescent="0.25">
      <c r="B2" s="3"/>
      <c r="C2" s="28"/>
      <c r="D2" s="29"/>
      <c r="E2" s="29"/>
      <c r="F2" s="29"/>
      <c r="G2" s="29"/>
      <c r="H2" s="29"/>
      <c r="I2" s="29"/>
      <c r="J2" s="29"/>
      <c r="K2" s="29"/>
      <c r="L2" s="29"/>
      <c r="M2" s="29"/>
      <c r="N2" s="29"/>
      <c r="O2" s="30"/>
      <c r="P2" s="29"/>
      <c r="Q2" s="31"/>
      <c r="R2" s="20"/>
    </row>
    <row r="3" spans="2:259" ht="15" customHeight="1" x14ac:dyDescent="0.25">
      <c r="B3" s="3"/>
      <c r="C3" s="28"/>
      <c r="D3" s="29"/>
      <c r="E3" s="29"/>
      <c r="F3" s="29"/>
      <c r="G3" s="29"/>
      <c r="H3" s="29"/>
      <c r="I3" s="29"/>
      <c r="J3" s="29"/>
      <c r="K3" s="29"/>
      <c r="L3" s="29"/>
      <c r="M3" s="29"/>
      <c r="N3" s="29"/>
      <c r="O3" s="30"/>
      <c r="P3" s="29"/>
      <c r="Q3" s="31"/>
      <c r="R3" s="20"/>
    </row>
    <row r="4" spans="2:259" ht="15" customHeight="1" x14ac:dyDescent="0.25">
      <c r="B4" s="3"/>
      <c r="C4" s="28"/>
      <c r="D4" s="29"/>
      <c r="E4" s="29"/>
      <c r="F4" s="29"/>
      <c r="G4" s="29"/>
      <c r="H4" s="29"/>
      <c r="I4" s="29"/>
      <c r="J4" s="29"/>
      <c r="K4" s="29"/>
      <c r="L4" s="29"/>
      <c r="M4" s="29"/>
      <c r="N4" s="29"/>
      <c r="O4" s="30"/>
      <c r="P4" s="29"/>
      <c r="Q4" s="31"/>
      <c r="R4" s="20"/>
    </row>
    <row r="5" spans="2:259" ht="15" customHeight="1" x14ac:dyDescent="0.25">
      <c r="B5" s="3"/>
      <c r="C5" s="28"/>
      <c r="D5" s="29"/>
      <c r="E5" s="29"/>
      <c r="F5" s="29"/>
      <c r="G5" s="29"/>
      <c r="H5" s="29"/>
      <c r="I5" s="29"/>
      <c r="J5" s="29"/>
      <c r="K5" s="29"/>
      <c r="L5" s="29"/>
      <c r="M5" s="29"/>
      <c r="N5" s="29"/>
      <c r="O5" s="30"/>
      <c r="P5" s="29"/>
      <c r="Q5" s="31"/>
      <c r="R5" s="20"/>
    </row>
    <row r="6" spans="2:259" ht="15" customHeight="1" x14ac:dyDescent="0.25">
      <c r="B6" s="3"/>
      <c r="C6" s="28"/>
      <c r="D6" s="29"/>
      <c r="E6" s="29"/>
      <c r="F6" s="29"/>
      <c r="G6" s="29"/>
      <c r="H6" s="29"/>
      <c r="I6" s="29"/>
      <c r="J6" s="29"/>
      <c r="K6" s="29"/>
      <c r="L6" s="29"/>
      <c r="M6" s="29"/>
      <c r="N6" s="29"/>
      <c r="O6" s="30"/>
      <c r="P6" s="29"/>
      <c r="Q6" s="31"/>
      <c r="R6" s="20"/>
      <c r="T6" s="37"/>
      <c r="V6" s="35" t="s">
        <v>11</v>
      </c>
      <c r="W6" s="35" t="s">
        <v>12</v>
      </c>
      <c r="X6" s="35"/>
      <c r="Y6" s="35" t="s">
        <v>0</v>
      </c>
      <c r="AA6" s="18"/>
    </row>
    <row r="7" spans="2:259" ht="15" customHeight="1" x14ac:dyDescent="0.25">
      <c r="B7" s="3"/>
      <c r="C7" s="28"/>
      <c r="D7" s="29"/>
      <c r="E7" s="29"/>
      <c r="F7" s="29"/>
      <c r="G7" s="29"/>
      <c r="H7" s="29"/>
      <c r="I7" s="29"/>
      <c r="J7" s="29"/>
      <c r="K7" s="29"/>
      <c r="L7" s="29"/>
      <c r="M7" s="29"/>
      <c r="N7" s="29"/>
      <c r="O7" s="30"/>
      <c r="P7" s="29"/>
      <c r="Q7" s="31"/>
      <c r="R7" s="20"/>
      <c r="U7" s="34"/>
      <c r="V7" s="35">
        <f>COUNTIF($P$15:$P$350,"ALTA")</f>
        <v>80</v>
      </c>
      <c r="W7" s="35">
        <f>COUNTIF($P$15:$P$350,"Baixa")</f>
        <v>211</v>
      </c>
      <c r="X7" s="35"/>
      <c r="Y7" s="35">
        <f>V7+W7</f>
        <v>291</v>
      </c>
    </row>
    <row r="8" spans="2:259" ht="15" customHeight="1" x14ac:dyDescent="0.25">
      <c r="B8" s="3"/>
      <c r="C8" s="28"/>
      <c r="D8" s="29"/>
      <c r="E8" s="29"/>
      <c r="F8" s="29"/>
      <c r="G8" s="29"/>
      <c r="H8" s="29"/>
      <c r="I8" s="29"/>
      <c r="J8" s="29"/>
      <c r="K8" s="29"/>
      <c r="L8" s="29"/>
      <c r="M8" s="29"/>
      <c r="N8" s="29"/>
      <c r="O8" s="30"/>
      <c r="P8" s="29"/>
      <c r="Q8" s="31"/>
      <c r="R8" s="20"/>
      <c r="V8" s="36">
        <f>V7/Y7</f>
        <v>0.27491408934707906</v>
      </c>
      <c r="W8" s="36">
        <f>W7/Y7</f>
        <v>0.72508591065292094</v>
      </c>
      <c r="X8" s="35"/>
      <c r="Y8" s="35"/>
    </row>
    <row r="9" spans="2:259" ht="15" customHeight="1" x14ac:dyDescent="0.25">
      <c r="B9" s="3"/>
      <c r="C9" s="28"/>
      <c r="D9" s="29"/>
      <c r="E9" s="29"/>
      <c r="F9" s="29"/>
      <c r="G9" s="29"/>
      <c r="H9" s="29"/>
      <c r="I9" s="29"/>
      <c r="J9" s="29"/>
      <c r="K9" s="29"/>
      <c r="L9" s="29"/>
      <c r="M9" s="29"/>
      <c r="N9" s="29"/>
      <c r="O9" s="30"/>
      <c r="P9" s="29"/>
      <c r="Q9" s="31"/>
      <c r="R9" s="20"/>
      <c r="V9" s="18"/>
      <c r="W9" s="18"/>
      <c r="X9" s="18"/>
      <c r="Y9" s="18"/>
    </row>
    <row r="10" spans="2:259" ht="15" customHeight="1" x14ac:dyDescent="0.25">
      <c r="B10" s="3"/>
      <c r="C10" s="28"/>
      <c r="D10" s="29"/>
      <c r="E10" s="29"/>
      <c r="F10" s="29"/>
      <c r="G10" s="29"/>
      <c r="H10" s="29"/>
      <c r="I10" s="29"/>
      <c r="J10" s="29"/>
      <c r="K10" s="29"/>
      <c r="L10" s="29"/>
      <c r="M10" s="29"/>
      <c r="N10" s="29"/>
      <c r="O10" s="30"/>
      <c r="P10" s="29"/>
      <c r="Q10" s="31"/>
      <c r="R10" s="20"/>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455</v>
      </c>
      <c r="D12" s="44"/>
      <c r="E12" s="44"/>
      <c r="F12" s="44"/>
      <c r="G12" s="44"/>
      <c r="H12" s="44"/>
      <c r="I12" s="44"/>
      <c r="J12" s="44"/>
      <c r="K12" s="44"/>
      <c r="L12" s="44"/>
      <c r="M12" s="44"/>
      <c r="N12" s="44"/>
      <c r="O12" s="44"/>
      <c r="P12" s="21"/>
      <c r="Q12" s="22" t="s">
        <v>4</v>
      </c>
      <c r="R12" s="20"/>
    </row>
    <row r="13" spans="2:259" ht="38.450000000000003" customHeight="1" x14ac:dyDescent="0.25">
      <c r="B13" s="3"/>
      <c r="C13" s="23"/>
      <c r="D13" s="32" t="s">
        <v>9</v>
      </c>
      <c r="E13" s="24"/>
      <c r="F13" s="24"/>
      <c r="G13" s="24"/>
      <c r="H13" s="24"/>
      <c r="I13" s="24"/>
      <c r="J13" s="24" t="s">
        <v>3</v>
      </c>
      <c r="K13" s="24"/>
      <c r="L13" s="24"/>
      <c r="M13" s="24"/>
      <c r="N13" s="24"/>
      <c r="O13" s="25"/>
      <c r="P13" s="24"/>
      <c r="Q13" s="26">
        <v>46156</v>
      </c>
      <c r="R13" s="20"/>
    </row>
    <row r="14" spans="2:259" ht="25.15" customHeight="1" x14ac:dyDescent="0.25">
      <c r="B14" s="3"/>
      <c r="C14" s="41" t="s">
        <v>0</v>
      </c>
      <c r="D14" s="41"/>
      <c r="E14" s="6" t="s">
        <v>413</v>
      </c>
      <c r="F14" s="41" t="s">
        <v>1</v>
      </c>
      <c r="G14" s="41"/>
      <c r="H14" s="41"/>
      <c r="I14" s="6"/>
      <c r="J14" s="42" t="s">
        <v>5</v>
      </c>
      <c r="K14" s="42"/>
      <c r="L14" s="42"/>
      <c r="M14" s="7"/>
      <c r="N14" s="7" t="s">
        <v>6</v>
      </c>
      <c r="O14" s="6" t="s">
        <v>7</v>
      </c>
      <c r="P14" s="5" t="s">
        <v>8</v>
      </c>
      <c r="Q14" s="8" t="s">
        <v>10</v>
      </c>
      <c r="R14" s="4"/>
    </row>
    <row r="15" spans="2:259" s="12" customFormat="1" ht="65.099999999999994" customHeight="1" x14ac:dyDescent="0.25">
      <c r="B15" s="3"/>
      <c r="C15" s="9" t="s">
        <v>13</v>
      </c>
      <c r="D15" s="16" t="s">
        <v>14</v>
      </c>
      <c r="E15" s="16">
        <v>7</v>
      </c>
      <c r="F15" s="15">
        <v>16.350000000000001</v>
      </c>
      <c r="G15" s="15">
        <v>15.33</v>
      </c>
      <c r="H15" s="15">
        <v>14.31</v>
      </c>
      <c r="I15" s="14"/>
      <c r="J15" s="15">
        <v>17.899999999999999</v>
      </c>
      <c r="K15" s="15">
        <v>19.93</v>
      </c>
      <c r="L15" s="15">
        <v>23.23</v>
      </c>
      <c r="M15" s="15"/>
      <c r="N15" s="15">
        <v>51.704907245999998</v>
      </c>
      <c r="O15" s="15">
        <v>22.635269950000001</v>
      </c>
      <c r="P15" s="16" t="s">
        <v>18</v>
      </c>
      <c r="Q15" s="39" t="s">
        <v>524</v>
      </c>
      <c r="R15" s="10"/>
      <c r="S15" s="11"/>
      <c r="T15" s="11"/>
      <c r="U15" s="11"/>
      <c r="V15" s="11" t="s">
        <v>429</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65.099999999999994" customHeight="1" x14ac:dyDescent="0.25">
      <c r="B16" s="3"/>
      <c r="C16" s="19" t="s">
        <v>16</v>
      </c>
      <c r="D16" s="17" t="s">
        <v>17</v>
      </c>
      <c r="E16" s="17">
        <v>3</v>
      </c>
      <c r="F16" s="14">
        <v>23.74</v>
      </c>
      <c r="G16" s="14">
        <v>22.19</v>
      </c>
      <c r="H16" s="14">
        <v>20.65</v>
      </c>
      <c r="I16" s="14"/>
      <c r="J16" s="14">
        <v>24.22</v>
      </c>
      <c r="K16" s="14">
        <v>27.3</v>
      </c>
      <c r="L16" s="14">
        <v>32.29</v>
      </c>
      <c r="M16" s="14"/>
      <c r="N16" s="14">
        <v>30.688790725</v>
      </c>
      <c r="O16" s="33">
        <v>17.672986000000002</v>
      </c>
      <c r="P16" s="17" t="s">
        <v>15</v>
      </c>
      <c r="Q16" s="40" t="s">
        <v>525</v>
      </c>
      <c r="R16" s="10"/>
      <c r="S16" s="11"/>
      <c r="T16" s="11"/>
      <c r="U16" s="11"/>
      <c r="V16" s="38">
        <f>SUM(E15:E350)/W16</f>
        <v>3.4727891156462585</v>
      </c>
      <c r="W16" s="11">
        <f>COUNT(E15:E350)</f>
        <v>294</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65.099999999999994" customHeight="1" x14ac:dyDescent="0.25">
      <c r="B17" s="3"/>
      <c r="C17" s="9" t="s">
        <v>471</v>
      </c>
      <c r="D17" s="16" t="s">
        <v>19</v>
      </c>
      <c r="E17" s="16">
        <v>9</v>
      </c>
      <c r="F17" s="15">
        <v>265.95999999999998</v>
      </c>
      <c r="G17" s="15">
        <v>215.29</v>
      </c>
      <c r="H17" s="15">
        <v>164.62</v>
      </c>
      <c r="I17" s="14"/>
      <c r="J17" s="15">
        <v>287</v>
      </c>
      <c r="K17" s="15">
        <v>388.33</v>
      </c>
      <c r="L17" s="15">
        <v>552.30999999999995</v>
      </c>
      <c r="M17" s="15"/>
      <c r="N17" s="15">
        <v>80.631496601999999</v>
      </c>
      <c r="O17" s="15">
        <v>22.985168267000002</v>
      </c>
      <c r="P17" s="16" t="s">
        <v>18</v>
      </c>
      <c r="Q17" s="39" t="s">
        <v>526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20</v>
      </c>
      <c r="D18" s="17" t="s">
        <v>21</v>
      </c>
      <c r="E18" s="17">
        <v>6</v>
      </c>
      <c r="F18" s="14">
        <v>22.89</v>
      </c>
      <c r="G18" s="14">
        <v>19</v>
      </c>
      <c r="H18" s="14">
        <v>15.11</v>
      </c>
      <c r="I18" s="14"/>
      <c r="J18" s="14">
        <v>34.36</v>
      </c>
      <c r="K18" s="14">
        <v>42.13</v>
      </c>
      <c r="L18" s="14">
        <v>54.71</v>
      </c>
      <c r="M18" s="14"/>
      <c r="N18" s="14">
        <v>66.163321401999994</v>
      </c>
      <c r="O18" s="33">
        <v>7.9080470465000001</v>
      </c>
      <c r="P18" s="17" t="s">
        <v>18</v>
      </c>
      <c r="Q18" s="40" t="s">
        <v>527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407</v>
      </c>
      <c r="D19" s="16" t="s">
        <v>408</v>
      </c>
      <c r="E19" s="16">
        <v>0</v>
      </c>
      <c r="F19" s="15">
        <v>5.81</v>
      </c>
      <c r="G19" s="15">
        <v>5.0599999999999996</v>
      </c>
      <c r="H19" s="15">
        <v>4.3099999999999996</v>
      </c>
      <c r="I19" s="14"/>
      <c r="J19" s="15">
        <v>6.04</v>
      </c>
      <c r="K19" s="15">
        <v>7.53</v>
      </c>
      <c r="L19" s="15">
        <v>9.9600000000000009</v>
      </c>
      <c r="M19" s="15"/>
      <c r="N19" s="15">
        <v>19.090038598</v>
      </c>
      <c r="O19" s="15">
        <v>2.6255356499999998</v>
      </c>
      <c r="P19" s="16" t="s">
        <v>15</v>
      </c>
      <c r="Q19" s="39" t="s">
        <v>528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22</v>
      </c>
      <c r="D20" s="17" t="s">
        <v>23</v>
      </c>
      <c r="E20" s="17">
        <v>3</v>
      </c>
      <c r="F20" s="14">
        <v>28.21</v>
      </c>
      <c r="G20" s="14">
        <v>26.13</v>
      </c>
      <c r="H20" s="14">
        <v>24.05</v>
      </c>
      <c r="I20" s="14"/>
      <c r="J20" s="14">
        <v>29.4</v>
      </c>
      <c r="K20" s="14">
        <v>33.549999999999997</v>
      </c>
      <c r="L20" s="14">
        <v>40.28</v>
      </c>
      <c r="M20" s="14"/>
      <c r="N20" s="14">
        <v>26.119462948999999</v>
      </c>
      <c r="O20" s="33">
        <v>169.99640705000002</v>
      </c>
      <c r="P20" s="17" t="s">
        <v>15</v>
      </c>
      <c r="Q20" s="40" t="s">
        <v>529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24</v>
      </c>
      <c r="D21" s="16" t="s">
        <v>25</v>
      </c>
      <c r="E21" s="16">
        <v>3</v>
      </c>
      <c r="F21" s="15">
        <v>10.83</v>
      </c>
      <c r="G21" s="15">
        <v>9.16</v>
      </c>
      <c r="H21" s="15">
        <v>7.49</v>
      </c>
      <c r="I21" s="14"/>
      <c r="J21" s="15">
        <v>11.24</v>
      </c>
      <c r="K21" s="15">
        <v>14.57</v>
      </c>
      <c r="L21" s="15">
        <v>19.96</v>
      </c>
      <c r="M21" s="15"/>
      <c r="N21" s="15">
        <v>33.233607157999998</v>
      </c>
      <c r="O21" s="15">
        <v>26.897308799999998</v>
      </c>
      <c r="P21" s="16" t="s">
        <v>15</v>
      </c>
      <c r="Q21" s="39" t="s">
        <v>530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485</v>
      </c>
      <c r="D22" s="17" t="s">
        <v>26</v>
      </c>
      <c r="E22" s="17">
        <v>10</v>
      </c>
      <c r="F22" s="14">
        <v>157.97999999999999</v>
      </c>
      <c r="G22" s="14">
        <v>142.77000000000001</v>
      </c>
      <c r="H22" s="14">
        <v>127.57</v>
      </c>
      <c r="I22" s="14"/>
      <c r="J22" s="14">
        <v>168.38</v>
      </c>
      <c r="K22" s="14">
        <v>198.78</v>
      </c>
      <c r="L22" s="14">
        <v>247.98</v>
      </c>
      <c r="M22" s="14"/>
      <c r="N22" s="14">
        <v>77.382107829000006</v>
      </c>
      <c r="O22" s="33">
        <v>33.203529152000002</v>
      </c>
      <c r="P22" s="17" t="s">
        <v>18</v>
      </c>
      <c r="Q22" s="40" t="s">
        <v>531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27</v>
      </c>
      <c r="D23" s="16" t="s">
        <v>28</v>
      </c>
      <c r="E23" s="16">
        <v>3</v>
      </c>
      <c r="F23" s="15">
        <v>32.729999999999997</v>
      </c>
      <c r="G23" s="15">
        <v>30.93</v>
      </c>
      <c r="H23" s="15">
        <v>29.13</v>
      </c>
      <c r="I23" s="14"/>
      <c r="J23" s="15">
        <v>34.61</v>
      </c>
      <c r="K23" s="15">
        <v>38.200000000000003</v>
      </c>
      <c r="L23" s="15">
        <v>44.03</v>
      </c>
      <c r="M23" s="15"/>
      <c r="N23" s="15">
        <v>28.423416966000001</v>
      </c>
      <c r="O23" s="15">
        <v>32.112093850000001</v>
      </c>
      <c r="P23" s="16" t="s">
        <v>15</v>
      </c>
      <c r="Q23" s="39" t="s">
        <v>532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29</v>
      </c>
      <c r="D24" s="17" t="s">
        <v>30</v>
      </c>
      <c r="E24" s="17">
        <v>10</v>
      </c>
      <c r="F24" s="14">
        <v>64.88</v>
      </c>
      <c r="G24" s="14">
        <v>59.47</v>
      </c>
      <c r="H24" s="14">
        <v>54.06</v>
      </c>
      <c r="I24" s="14"/>
      <c r="J24" s="14">
        <v>68.599999999999994</v>
      </c>
      <c r="K24" s="14">
        <v>79.41</v>
      </c>
      <c r="L24" s="14">
        <v>96.91</v>
      </c>
      <c r="M24" s="14"/>
      <c r="N24" s="14">
        <v>67.690438408000006</v>
      </c>
      <c r="O24" s="33">
        <v>46.747773368000004</v>
      </c>
      <c r="P24" s="17" t="s">
        <v>18</v>
      </c>
      <c r="Q24" s="40" t="s">
        <v>533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31</v>
      </c>
      <c r="D25" s="16" t="s">
        <v>32</v>
      </c>
      <c r="E25" s="16">
        <v>7</v>
      </c>
      <c r="F25" s="15">
        <v>15.85</v>
      </c>
      <c r="G25" s="15">
        <v>14.7</v>
      </c>
      <c r="H25" s="15">
        <v>13.56</v>
      </c>
      <c r="I25" s="14"/>
      <c r="J25" s="15">
        <v>17.04</v>
      </c>
      <c r="K25" s="15">
        <v>19.32</v>
      </c>
      <c r="L25" s="15">
        <v>23.02</v>
      </c>
      <c r="M25" s="15"/>
      <c r="N25" s="15">
        <v>54.497872854999997</v>
      </c>
      <c r="O25" s="15">
        <v>475.40720379999999</v>
      </c>
      <c r="P25" s="16" t="s">
        <v>18</v>
      </c>
      <c r="Q25" s="39" t="s">
        <v>534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35</v>
      </c>
      <c r="D26" s="17" t="s">
        <v>36</v>
      </c>
      <c r="E26" s="17">
        <v>2</v>
      </c>
      <c r="F26" s="14">
        <v>5.44</v>
      </c>
      <c r="G26" s="14">
        <v>4.42</v>
      </c>
      <c r="H26" s="14">
        <v>3.4</v>
      </c>
      <c r="I26" s="14"/>
      <c r="J26" s="14">
        <v>5.73</v>
      </c>
      <c r="K26" s="14">
        <v>7.76</v>
      </c>
      <c r="L26" s="14">
        <v>11.05</v>
      </c>
      <c r="M26" s="14"/>
      <c r="N26" s="14">
        <v>45.064034157999998</v>
      </c>
      <c r="O26" s="33">
        <v>23.140255750000001</v>
      </c>
      <c r="P26" s="17" t="s">
        <v>15</v>
      </c>
      <c r="Q26" s="40" t="s">
        <v>535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37</v>
      </c>
      <c r="D27" s="16" t="s">
        <v>38</v>
      </c>
      <c r="E27" s="16">
        <v>0</v>
      </c>
      <c r="F27" s="15">
        <v>3.38</v>
      </c>
      <c r="G27" s="15">
        <v>2.79</v>
      </c>
      <c r="H27" s="15">
        <v>2.2000000000000002</v>
      </c>
      <c r="I27" s="14"/>
      <c r="J27" s="15">
        <v>3.59</v>
      </c>
      <c r="K27" s="15">
        <v>4.76</v>
      </c>
      <c r="L27" s="15">
        <v>6.67</v>
      </c>
      <c r="M27" s="15"/>
      <c r="N27" s="15">
        <v>24.141884204</v>
      </c>
      <c r="O27" s="15">
        <v>29.473818050000002</v>
      </c>
      <c r="P27" s="16" t="s">
        <v>15</v>
      </c>
      <c r="Q27" s="39" t="s">
        <v>536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39</v>
      </c>
      <c r="D28" s="17" t="s">
        <v>40</v>
      </c>
      <c r="E28" s="17">
        <v>10</v>
      </c>
      <c r="F28" s="14">
        <v>72.069999999999993</v>
      </c>
      <c r="G28" s="14">
        <v>68.44</v>
      </c>
      <c r="H28" s="14">
        <v>64.819999999999993</v>
      </c>
      <c r="I28" s="14"/>
      <c r="J28" s="14">
        <v>75.099999999999994</v>
      </c>
      <c r="K28" s="14">
        <v>82.34</v>
      </c>
      <c r="L28" s="14">
        <v>94.06</v>
      </c>
      <c r="M28" s="14"/>
      <c r="N28" s="14">
        <v>81.293349766999995</v>
      </c>
      <c r="O28" s="33">
        <v>21.102545956999997</v>
      </c>
      <c r="P28" s="17" t="s">
        <v>18</v>
      </c>
      <c r="Q28" s="40" t="s">
        <v>537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41</v>
      </c>
      <c r="D29" s="16" t="s">
        <v>42</v>
      </c>
      <c r="E29" s="16">
        <v>0</v>
      </c>
      <c r="F29" s="15">
        <v>3.51</v>
      </c>
      <c r="G29" s="15">
        <v>2.64</v>
      </c>
      <c r="H29" s="15">
        <v>1.78</v>
      </c>
      <c r="I29" s="14"/>
      <c r="J29" s="15">
        <v>4.1100000000000003</v>
      </c>
      <c r="K29" s="15">
        <v>5.83</v>
      </c>
      <c r="L29" s="15">
        <v>8.6199999999999992</v>
      </c>
      <c r="M29" s="15"/>
      <c r="N29" s="15">
        <v>12.499079709</v>
      </c>
      <c r="O29" s="15">
        <v>6.9029651000000003</v>
      </c>
      <c r="P29" s="16" t="s">
        <v>15</v>
      </c>
      <c r="Q29" s="39" t="s">
        <v>538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430</v>
      </c>
      <c r="D30" s="17" t="s">
        <v>431</v>
      </c>
      <c r="E30" s="17">
        <v>10</v>
      </c>
      <c r="F30" s="14">
        <v>136.26</v>
      </c>
      <c r="G30" s="14">
        <v>126.98</v>
      </c>
      <c r="H30" s="14">
        <v>117.7</v>
      </c>
      <c r="I30" s="14"/>
      <c r="J30" s="14">
        <v>145.22</v>
      </c>
      <c r="K30" s="14">
        <v>163.77000000000001</v>
      </c>
      <c r="L30" s="14">
        <v>193.8</v>
      </c>
      <c r="M30" s="14"/>
      <c r="N30" s="14">
        <v>65.700327223000002</v>
      </c>
      <c r="O30" s="33">
        <v>2.1958018744999999</v>
      </c>
      <c r="P30" s="17" t="s">
        <v>18</v>
      </c>
      <c r="Q30" s="40" t="s">
        <v>539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43</v>
      </c>
      <c r="D31" s="16" t="s">
        <v>44</v>
      </c>
      <c r="E31" s="16">
        <v>0</v>
      </c>
      <c r="F31" s="15">
        <v>8.3699999999999992</v>
      </c>
      <c r="G31" s="15">
        <v>7.34</v>
      </c>
      <c r="H31" s="15">
        <v>6.31</v>
      </c>
      <c r="I31" s="14"/>
      <c r="J31" s="15">
        <v>8.9700000000000006</v>
      </c>
      <c r="K31" s="15">
        <v>11.02</v>
      </c>
      <c r="L31" s="15">
        <v>14.34</v>
      </c>
      <c r="M31" s="15"/>
      <c r="N31" s="15">
        <v>31.170997198999999</v>
      </c>
      <c r="O31" s="15">
        <v>132.26816044999998</v>
      </c>
      <c r="P31" s="16" t="s">
        <v>15</v>
      </c>
      <c r="Q31" s="39" t="s">
        <v>540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45</v>
      </c>
      <c r="D32" s="17" t="s">
        <v>46</v>
      </c>
      <c r="E32" s="17">
        <v>3</v>
      </c>
      <c r="F32" s="14">
        <v>132</v>
      </c>
      <c r="G32" s="14">
        <v>103.06</v>
      </c>
      <c r="H32" s="14">
        <v>74.12</v>
      </c>
      <c r="I32" s="14"/>
      <c r="J32" s="14">
        <v>137.91999999999999</v>
      </c>
      <c r="K32" s="14">
        <v>195.79</v>
      </c>
      <c r="L32" s="14">
        <v>289.45</v>
      </c>
      <c r="M32" s="14"/>
      <c r="N32" s="14">
        <v>39.793881806999998</v>
      </c>
      <c r="O32" s="33">
        <v>110.23537795</v>
      </c>
      <c r="P32" s="17" t="s">
        <v>15</v>
      </c>
      <c r="Q32" s="40" t="s">
        <v>541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47</v>
      </c>
      <c r="D33" s="16" t="s">
        <v>48</v>
      </c>
      <c r="E33" s="16">
        <v>3</v>
      </c>
      <c r="F33" s="15">
        <v>12.6</v>
      </c>
      <c r="G33" s="15">
        <v>11.42</v>
      </c>
      <c r="H33" s="15">
        <v>10.25</v>
      </c>
      <c r="I33" s="14"/>
      <c r="J33" s="15">
        <v>13.12</v>
      </c>
      <c r="K33" s="15">
        <v>15.46</v>
      </c>
      <c r="L33" s="15">
        <v>19.260000000000002</v>
      </c>
      <c r="M33" s="15"/>
      <c r="N33" s="15">
        <v>24.390431017000001</v>
      </c>
      <c r="O33" s="15">
        <v>51.515188950000002</v>
      </c>
      <c r="P33" s="16" t="s">
        <v>15</v>
      </c>
      <c r="Q33" s="39" t="s">
        <v>542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49</v>
      </c>
      <c r="D34" s="17" t="s">
        <v>50</v>
      </c>
      <c r="E34" s="17">
        <v>3</v>
      </c>
      <c r="F34" s="14">
        <v>54.82</v>
      </c>
      <c r="G34" s="14">
        <v>49.06</v>
      </c>
      <c r="H34" s="14">
        <v>43.31</v>
      </c>
      <c r="I34" s="14"/>
      <c r="J34" s="14">
        <v>57.34</v>
      </c>
      <c r="K34" s="14">
        <v>68.84</v>
      </c>
      <c r="L34" s="14">
        <v>87.45</v>
      </c>
      <c r="M34" s="14"/>
      <c r="N34" s="14">
        <v>22.807694761</v>
      </c>
      <c r="O34" s="33">
        <v>667.79212870000003</v>
      </c>
      <c r="P34" s="17" t="s">
        <v>15</v>
      </c>
      <c r="Q34" s="40" t="s">
        <v>543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49</v>
      </c>
      <c r="D35" s="16" t="s">
        <v>51</v>
      </c>
      <c r="E35" s="16">
        <v>3</v>
      </c>
      <c r="F35" s="15">
        <v>60.27</v>
      </c>
      <c r="G35" s="15">
        <v>53.29</v>
      </c>
      <c r="H35" s="15">
        <v>46.32</v>
      </c>
      <c r="I35" s="14"/>
      <c r="J35" s="15">
        <v>63.04</v>
      </c>
      <c r="K35" s="15">
        <v>76.98</v>
      </c>
      <c r="L35" s="15">
        <v>99.55</v>
      </c>
      <c r="M35" s="15"/>
      <c r="N35" s="15">
        <v>24.535471081000001</v>
      </c>
      <c r="O35" s="15">
        <v>147.31166565000001</v>
      </c>
      <c r="P35" s="16" t="s">
        <v>15</v>
      </c>
      <c r="Q35" s="39" t="s">
        <v>544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49</v>
      </c>
      <c r="D36" s="17" t="s">
        <v>52</v>
      </c>
      <c r="E36" s="17">
        <v>0</v>
      </c>
      <c r="F36" s="14">
        <v>52.85</v>
      </c>
      <c r="G36" s="14">
        <v>47.26</v>
      </c>
      <c r="H36" s="14">
        <v>41.68</v>
      </c>
      <c r="I36" s="14"/>
      <c r="J36" s="14">
        <v>55.61</v>
      </c>
      <c r="K36" s="14">
        <v>66.77</v>
      </c>
      <c r="L36" s="14">
        <v>84.84</v>
      </c>
      <c r="M36" s="14"/>
      <c r="N36" s="14">
        <v>26.592211088999999</v>
      </c>
      <c r="O36" s="33">
        <v>193.8004042</v>
      </c>
      <c r="P36" s="17" t="s">
        <v>15</v>
      </c>
      <c r="Q36" s="40" t="s">
        <v>545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447</v>
      </c>
      <c r="D37" s="16" t="s">
        <v>448</v>
      </c>
      <c r="E37" s="16">
        <v>7</v>
      </c>
      <c r="F37" s="15">
        <v>38.4</v>
      </c>
      <c r="G37" s="15">
        <v>-363.14</v>
      </c>
      <c r="H37" s="15">
        <v>-764.68</v>
      </c>
      <c r="I37" s="14"/>
      <c r="J37" s="15">
        <v>1316.24</v>
      </c>
      <c r="K37" s="15">
        <v>2119.3200000000002</v>
      </c>
      <c r="L37" s="15">
        <v>3418.81</v>
      </c>
      <c r="M37" s="15"/>
      <c r="N37" s="15">
        <v>86.375266382999996</v>
      </c>
      <c r="O37" s="15">
        <v>3.0027589625000002</v>
      </c>
      <c r="P37" s="16" t="s">
        <v>18</v>
      </c>
      <c r="Q37" s="39" t="s">
        <v>546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53</v>
      </c>
      <c r="D38" s="17" t="s">
        <v>54</v>
      </c>
      <c r="E38" s="17">
        <v>0</v>
      </c>
      <c r="F38" s="14">
        <v>18.32</v>
      </c>
      <c r="G38" s="14">
        <v>15.06</v>
      </c>
      <c r="H38" s="14">
        <v>11.8</v>
      </c>
      <c r="I38" s="14"/>
      <c r="J38" s="14">
        <v>19.690000000000001</v>
      </c>
      <c r="K38" s="14">
        <v>26.2</v>
      </c>
      <c r="L38" s="14">
        <v>36.74</v>
      </c>
      <c r="M38" s="14"/>
      <c r="N38" s="14">
        <v>21.915519020000001</v>
      </c>
      <c r="O38" s="33">
        <v>77.576789399999996</v>
      </c>
      <c r="P38" s="17" t="s">
        <v>15</v>
      </c>
      <c r="Q38" s="40" t="s">
        <v>547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55</v>
      </c>
      <c r="D39" s="16" t="s">
        <v>56</v>
      </c>
      <c r="E39" s="16">
        <v>3</v>
      </c>
      <c r="F39" s="15">
        <v>16.46</v>
      </c>
      <c r="G39" s="15">
        <v>14.52</v>
      </c>
      <c r="H39" s="15">
        <v>12.58</v>
      </c>
      <c r="I39" s="14"/>
      <c r="J39" s="15">
        <v>17.350000000000001</v>
      </c>
      <c r="K39" s="15">
        <v>21.22</v>
      </c>
      <c r="L39" s="15">
        <v>27.49</v>
      </c>
      <c r="M39" s="15"/>
      <c r="N39" s="15">
        <v>24.280151116999999</v>
      </c>
      <c r="O39" s="15">
        <v>600.73077660000001</v>
      </c>
      <c r="P39" s="16" t="s">
        <v>15</v>
      </c>
      <c r="Q39" s="39" t="s">
        <v>548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57</v>
      </c>
      <c r="D40" s="17" t="s">
        <v>58</v>
      </c>
      <c r="E40" s="17">
        <v>3</v>
      </c>
      <c r="F40" s="14">
        <v>5.17</v>
      </c>
      <c r="G40" s="14">
        <v>4.7699999999999996</v>
      </c>
      <c r="H40" s="14">
        <v>4.38</v>
      </c>
      <c r="I40" s="14"/>
      <c r="J40" s="14">
        <v>5.39</v>
      </c>
      <c r="K40" s="14">
        <v>6.17</v>
      </c>
      <c r="L40" s="14">
        <v>7.45</v>
      </c>
      <c r="M40" s="14"/>
      <c r="N40" s="14">
        <v>42.468766662999997</v>
      </c>
      <c r="O40" s="33">
        <v>7.65721425</v>
      </c>
      <c r="P40" s="17" t="s">
        <v>15</v>
      </c>
      <c r="Q40" s="40" t="s">
        <v>549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59</v>
      </c>
      <c r="D41" s="16" t="s">
        <v>60</v>
      </c>
      <c r="E41" s="16">
        <v>3</v>
      </c>
      <c r="F41" s="15">
        <v>14.45</v>
      </c>
      <c r="G41" s="15">
        <v>13.07</v>
      </c>
      <c r="H41" s="15">
        <v>11.69</v>
      </c>
      <c r="I41" s="14"/>
      <c r="J41" s="15">
        <v>14.85</v>
      </c>
      <c r="K41" s="15">
        <v>17.600000000000001</v>
      </c>
      <c r="L41" s="15">
        <v>22.05</v>
      </c>
      <c r="M41" s="15"/>
      <c r="N41" s="15">
        <v>23.101065249000001</v>
      </c>
      <c r="O41" s="15">
        <v>32.561189650000003</v>
      </c>
      <c r="P41" s="16" t="s">
        <v>15</v>
      </c>
      <c r="Q41" s="39" t="s">
        <v>550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61</v>
      </c>
      <c r="D42" s="17" t="s">
        <v>62</v>
      </c>
      <c r="E42" s="17">
        <v>3</v>
      </c>
      <c r="F42" s="14">
        <v>34.01</v>
      </c>
      <c r="G42" s="14">
        <v>32.61</v>
      </c>
      <c r="H42" s="14">
        <v>31.22</v>
      </c>
      <c r="I42" s="14"/>
      <c r="J42" s="14">
        <v>34.4</v>
      </c>
      <c r="K42" s="14">
        <v>37.18</v>
      </c>
      <c r="L42" s="14">
        <v>41.69</v>
      </c>
      <c r="M42" s="14"/>
      <c r="N42" s="14">
        <v>41.115424910000002</v>
      </c>
      <c r="O42" s="33">
        <v>179.4554119</v>
      </c>
      <c r="P42" s="17" t="s">
        <v>15</v>
      </c>
      <c r="Q42" s="40" t="s">
        <v>551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63</v>
      </c>
      <c r="D43" s="16" t="s">
        <v>64</v>
      </c>
      <c r="E43" s="16">
        <v>3</v>
      </c>
      <c r="F43" s="15">
        <v>24.63</v>
      </c>
      <c r="G43" s="15">
        <v>22.27</v>
      </c>
      <c r="H43" s="15">
        <v>19.920000000000002</v>
      </c>
      <c r="I43" s="14"/>
      <c r="J43" s="15">
        <v>25.69</v>
      </c>
      <c r="K43" s="15">
        <v>30.39</v>
      </c>
      <c r="L43" s="15">
        <v>38.01</v>
      </c>
      <c r="M43" s="15"/>
      <c r="N43" s="15">
        <v>32.498864928000003</v>
      </c>
      <c r="O43" s="15">
        <v>14.647812500000001</v>
      </c>
      <c r="P43" s="16" t="s">
        <v>15</v>
      </c>
      <c r="Q43" s="39" t="s">
        <v>552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486</v>
      </c>
      <c r="D44" s="17" t="s">
        <v>65</v>
      </c>
      <c r="E44" s="17">
        <v>7</v>
      </c>
      <c r="F44" s="14">
        <v>118.29</v>
      </c>
      <c r="G44" s="14">
        <v>111.6</v>
      </c>
      <c r="H44" s="14">
        <v>104.92</v>
      </c>
      <c r="I44" s="14"/>
      <c r="J44" s="14">
        <v>135.78</v>
      </c>
      <c r="K44" s="14">
        <v>149.13999999999999</v>
      </c>
      <c r="L44" s="14">
        <v>170.77</v>
      </c>
      <c r="M44" s="14"/>
      <c r="N44" s="14">
        <v>67.413041989999996</v>
      </c>
      <c r="O44" s="33">
        <v>6.9348052070000001</v>
      </c>
      <c r="P44" s="17" t="s">
        <v>18</v>
      </c>
      <c r="Q44" s="40" t="s">
        <v>553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554</v>
      </c>
      <c r="D45" s="16" t="s">
        <v>555</v>
      </c>
      <c r="E45" s="16">
        <v>0</v>
      </c>
      <c r="F45" s="15">
        <v>7.26</v>
      </c>
      <c r="G45" s="15">
        <v>6.51</v>
      </c>
      <c r="H45" s="15">
        <v>5.77</v>
      </c>
      <c r="I45" s="14"/>
      <c r="J45" s="15">
        <v>7.58</v>
      </c>
      <c r="K45" s="15">
        <v>9.06</v>
      </c>
      <c r="L45" s="15">
        <v>11.46</v>
      </c>
      <c r="M45" s="15"/>
      <c r="N45" s="15">
        <v>42.261309527000002</v>
      </c>
      <c r="O45" s="15">
        <v>15.97368015</v>
      </c>
      <c r="P45" s="16" t="s">
        <v>15</v>
      </c>
      <c r="Q45" s="39" t="s">
        <v>556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66</v>
      </c>
      <c r="D46" s="17" t="s">
        <v>67</v>
      </c>
      <c r="E46" s="17">
        <v>3</v>
      </c>
      <c r="F46" s="14">
        <v>10.01</v>
      </c>
      <c r="G46" s="14">
        <v>9.02</v>
      </c>
      <c r="H46" s="14">
        <v>8.0399999999999991</v>
      </c>
      <c r="I46" s="14"/>
      <c r="J46" s="14">
        <v>10.43</v>
      </c>
      <c r="K46" s="14">
        <v>12.39</v>
      </c>
      <c r="L46" s="14">
        <v>15.58</v>
      </c>
      <c r="M46" s="14"/>
      <c r="N46" s="14">
        <v>38.673633354000003</v>
      </c>
      <c r="O46" s="33">
        <v>2.2280994000000001</v>
      </c>
      <c r="P46" s="17" t="s">
        <v>15</v>
      </c>
      <c r="Q46" s="40" t="s">
        <v>557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68</v>
      </c>
      <c r="D47" s="16" t="s">
        <v>69</v>
      </c>
      <c r="E47" s="16">
        <v>0</v>
      </c>
      <c r="F47" s="15">
        <v>6.61</v>
      </c>
      <c r="G47" s="15">
        <v>5.83</v>
      </c>
      <c r="H47" s="15">
        <v>5.05</v>
      </c>
      <c r="I47" s="14"/>
      <c r="J47" s="15">
        <v>6.97</v>
      </c>
      <c r="K47" s="15">
        <v>8.52</v>
      </c>
      <c r="L47" s="15">
        <v>11.03</v>
      </c>
      <c r="M47" s="15"/>
      <c r="N47" s="15">
        <v>29.70018</v>
      </c>
      <c r="O47" s="15">
        <v>6.2100048500000007</v>
      </c>
      <c r="P47" s="16" t="s">
        <v>15</v>
      </c>
      <c r="Q47" s="39" t="s">
        <v>558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70</v>
      </c>
      <c r="D48" s="17" t="s">
        <v>71</v>
      </c>
      <c r="E48" s="17">
        <v>3</v>
      </c>
      <c r="F48" s="14">
        <v>16.97</v>
      </c>
      <c r="G48" s="14">
        <v>15.49</v>
      </c>
      <c r="H48" s="14">
        <v>14.02</v>
      </c>
      <c r="I48" s="14"/>
      <c r="J48" s="14">
        <v>17.600000000000001</v>
      </c>
      <c r="K48" s="14">
        <v>20.54</v>
      </c>
      <c r="L48" s="14">
        <v>25.3</v>
      </c>
      <c r="M48" s="14"/>
      <c r="N48" s="14">
        <v>28.488926649</v>
      </c>
      <c r="O48" s="33">
        <v>4.9360328999999998</v>
      </c>
      <c r="P48" s="17" t="s">
        <v>15</v>
      </c>
      <c r="Q48" s="40" t="s">
        <v>559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72</v>
      </c>
      <c r="D49" s="16" t="s">
        <v>73</v>
      </c>
      <c r="E49" s="16">
        <v>0</v>
      </c>
      <c r="F49" s="15">
        <v>15.37</v>
      </c>
      <c r="G49" s="15">
        <v>14.28</v>
      </c>
      <c r="H49" s="15">
        <v>13.2</v>
      </c>
      <c r="I49" s="14"/>
      <c r="J49" s="15">
        <v>15.82</v>
      </c>
      <c r="K49" s="15">
        <v>17.98</v>
      </c>
      <c r="L49" s="15">
        <v>21.47</v>
      </c>
      <c r="M49" s="15"/>
      <c r="N49" s="15">
        <v>22.646704785000001</v>
      </c>
      <c r="O49" s="15">
        <v>89.670203000000001</v>
      </c>
      <c r="P49" s="16" t="s">
        <v>15</v>
      </c>
      <c r="Q49" s="39" t="s">
        <v>560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72</v>
      </c>
      <c r="D50" s="17" t="s">
        <v>74</v>
      </c>
      <c r="E50" s="17">
        <v>0</v>
      </c>
      <c r="F50" s="14">
        <v>17.64</v>
      </c>
      <c r="G50" s="14">
        <v>16.38</v>
      </c>
      <c r="H50" s="14">
        <v>15.12</v>
      </c>
      <c r="I50" s="14"/>
      <c r="J50" s="14">
        <v>18.260000000000002</v>
      </c>
      <c r="K50" s="14">
        <v>20.77</v>
      </c>
      <c r="L50" s="14">
        <v>24.85</v>
      </c>
      <c r="M50" s="14"/>
      <c r="N50" s="14">
        <v>22.546915156000001</v>
      </c>
      <c r="O50" s="33">
        <v>626.40091214999995</v>
      </c>
      <c r="P50" s="17" t="s">
        <v>15</v>
      </c>
      <c r="Q50" s="40" t="s">
        <v>561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75</v>
      </c>
      <c r="D51" s="16" t="s">
        <v>562</v>
      </c>
      <c r="E51" s="16">
        <v>4</v>
      </c>
      <c r="F51" s="15">
        <v>19.829999999999998</v>
      </c>
      <c r="G51" s="15">
        <v>18.62</v>
      </c>
      <c r="H51" s="15">
        <v>17.41</v>
      </c>
      <c r="I51" s="14"/>
      <c r="J51" s="15">
        <v>20.440000000000001</v>
      </c>
      <c r="K51" s="15">
        <v>22.85</v>
      </c>
      <c r="L51" s="15">
        <v>26.75</v>
      </c>
      <c r="M51" s="15"/>
      <c r="N51" s="15">
        <v>45.936054286999997</v>
      </c>
      <c r="O51" s="15">
        <v>1.1489355000000001</v>
      </c>
      <c r="P51" s="16" t="s">
        <v>15</v>
      </c>
      <c r="Q51" s="39" t="s">
        <v>563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75</v>
      </c>
      <c r="D52" s="17" t="s">
        <v>76</v>
      </c>
      <c r="E52" s="17">
        <v>3</v>
      </c>
      <c r="F52" s="14">
        <v>23.09</v>
      </c>
      <c r="G52" s="14">
        <v>21.56</v>
      </c>
      <c r="H52" s="14">
        <v>20.04</v>
      </c>
      <c r="I52" s="14"/>
      <c r="J52" s="14">
        <v>23.73</v>
      </c>
      <c r="K52" s="14">
        <v>26.77</v>
      </c>
      <c r="L52" s="14">
        <v>31.7</v>
      </c>
      <c r="M52" s="14"/>
      <c r="N52" s="14">
        <v>47.926735211999997</v>
      </c>
      <c r="O52" s="33">
        <v>51.712370849999999</v>
      </c>
      <c r="P52" s="17" t="s">
        <v>15</v>
      </c>
      <c r="Q52" s="40" t="s">
        <v>564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456</v>
      </c>
      <c r="D53" s="16" t="s">
        <v>457</v>
      </c>
      <c r="E53" s="16">
        <v>3</v>
      </c>
      <c r="F53" s="15">
        <v>13.72</v>
      </c>
      <c r="G53" s="15">
        <v>11.81</v>
      </c>
      <c r="H53" s="15">
        <v>9.9</v>
      </c>
      <c r="I53" s="14"/>
      <c r="J53" s="15">
        <v>14.39</v>
      </c>
      <c r="K53" s="15">
        <v>18.2</v>
      </c>
      <c r="L53" s="15">
        <v>24.38</v>
      </c>
      <c r="M53" s="15"/>
      <c r="N53" s="15">
        <v>34.816401141999997</v>
      </c>
      <c r="O53" s="15">
        <v>55.138232349999996</v>
      </c>
      <c r="P53" s="16" t="s">
        <v>15</v>
      </c>
      <c r="Q53" s="39" t="s">
        <v>565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77</v>
      </c>
      <c r="D54" s="17" t="s">
        <v>78</v>
      </c>
      <c r="E54" s="17">
        <v>0</v>
      </c>
      <c r="F54" s="14">
        <v>20.72</v>
      </c>
      <c r="G54" s="14">
        <v>18.55</v>
      </c>
      <c r="H54" s="14">
        <v>16.38</v>
      </c>
      <c r="I54" s="14"/>
      <c r="J54" s="14">
        <v>21.45</v>
      </c>
      <c r="K54" s="14">
        <v>25.78</v>
      </c>
      <c r="L54" s="14">
        <v>32.799999999999997</v>
      </c>
      <c r="M54" s="14"/>
      <c r="N54" s="14">
        <v>21.807617817000001</v>
      </c>
      <c r="O54" s="33">
        <v>477.21317900000003</v>
      </c>
      <c r="P54" s="17" t="s">
        <v>15</v>
      </c>
      <c r="Q54" s="40" t="s">
        <v>566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79</v>
      </c>
      <c r="D55" s="16" t="s">
        <v>80</v>
      </c>
      <c r="E55" s="16">
        <v>0</v>
      </c>
      <c r="F55" s="15">
        <v>18.760000000000002</v>
      </c>
      <c r="G55" s="15">
        <v>17.47</v>
      </c>
      <c r="H55" s="15">
        <v>16.18</v>
      </c>
      <c r="I55" s="14"/>
      <c r="J55" s="15">
        <v>19.13</v>
      </c>
      <c r="K55" s="15">
        <v>21.7</v>
      </c>
      <c r="L55" s="15">
        <v>25.86</v>
      </c>
      <c r="M55" s="15"/>
      <c r="N55" s="15">
        <v>35.232810164</v>
      </c>
      <c r="O55" s="15">
        <v>4.8399075000000007</v>
      </c>
      <c r="P55" s="16" t="s">
        <v>15</v>
      </c>
      <c r="Q55" s="39" t="s">
        <v>567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81</v>
      </c>
      <c r="D56" s="17" t="s">
        <v>82</v>
      </c>
      <c r="E56" s="17">
        <v>10</v>
      </c>
      <c r="F56" s="14">
        <v>11.61</v>
      </c>
      <c r="G56" s="14">
        <v>9.7100000000000009</v>
      </c>
      <c r="H56" s="14">
        <v>7.81</v>
      </c>
      <c r="I56" s="14"/>
      <c r="J56" s="14">
        <v>13.78</v>
      </c>
      <c r="K56" s="14">
        <v>17.57</v>
      </c>
      <c r="L56" s="14">
        <v>23.71</v>
      </c>
      <c r="M56" s="14"/>
      <c r="N56" s="14">
        <v>79.878553642</v>
      </c>
      <c r="O56" s="33">
        <v>64.866577800000002</v>
      </c>
      <c r="P56" s="17" t="s">
        <v>18</v>
      </c>
      <c r="Q56" s="40" t="s">
        <v>568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83</v>
      </c>
      <c r="D57" s="16" t="s">
        <v>84</v>
      </c>
      <c r="E57" s="16">
        <v>5</v>
      </c>
      <c r="F57" s="15">
        <v>17.600000000000001</v>
      </c>
      <c r="G57" s="15">
        <v>15.64</v>
      </c>
      <c r="H57" s="15">
        <v>13.68</v>
      </c>
      <c r="I57" s="14"/>
      <c r="J57" s="15">
        <v>18.149999999999999</v>
      </c>
      <c r="K57" s="15">
        <v>22.06</v>
      </c>
      <c r="L57" s="15">
        <v>28.41</v>
      </c>
      <c r="M57" s="15"/>
      <c r="N57" s="15">
        <v>35.536039967999997</v>
      </c>
      <c r="O57" s="15">
        <v>223.71323565</v>
      </c>
      <c r="P57" s="16" t="s">
        <v>15</v>
      </c>
      <c r="Q57" s="39" t="s">
        <v>569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570</v>
      </c>
      <c r="D58" s="17" t="s">
        <v>571</v>
      </c>
      <c r="E58" s="17">
        <v>1</v>
      </c>
      <c r="F58" s="14">
        <v>2.93</v>
      </c>
      <c r="G58" s="14">
        <v>2.67</v>
      </c>
      <c r="H58" s="14">
        <v>2.41</v>
      </c>
      <c r="I58" s="14"/>
      <c r="J58" s="14">
        <v>3.08</v>
      </c>
      <c r="K58" s="14">
        <v>3.59</v>
      </c>
      <c r="L58" s="14">
        <v>4.43</v>
      </c>
      <c r="M58" s="14"/>
      <c r="N58" s="14">
        <v>43.380424929</v>
      </c>
      <c r="O58" s="33">
        <v>1.2016498</v>
      </c>
      <c r="P58" s="17" t="s">
        <v>15</v>
      </c>
      <c r="Q58" s="40" t="s">
        <v>572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85</v>
      </c>
      <c r="D59" s="16" t="s">
        <v>86</v>
      </c>
      <c r="E59" s="16">
        <v>9</v>
      </c>
      <c r="F59" s="15">
        <v>28.5</v>
      </c>
      <c r="G59" s="15">
        <v>25.72</v>
      </c>
      <c r="H59" s="15">
        <v>22.95</v>
      </c>
      <c r="I59" s="14"/>
      <c r="J59" s="15">
        <v>30.75</v>
      </c>
      <c r="K59" s="15">
        <v>36.29</v>
      </c>
      <c r="L59" s="15">
        <v>45.26</v>
      </c>
      <c r="M59" s="15"/>
      <c r="N59" s="15">
        <v>57.105958387000001</v>
      </c>
      <c r="O59" s="15">
        <v>6.0885145039999999</v>
      </c>
      <c r="P59" s="16" t="s">
        <v>18</v>
      </c>
      <c r="Q59" s="39" t="s">
        <v>573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87</v>
      </c>
      <c r="D60" s="17" t="s">
        <v>88</v>
      </c>
      <c r="E60" s="17">
        <v>3</v>
      </c>
      <c r="F60" s="14">
        <v>54.52</v>
      </c>
      <c r="G60" s="14">
        <v>50.29</v>
      </c>
      <c r="H60" s="14">
        <v>46.06</v>
      </c>
      <c r="I60" s="14"/>
      <c r="J60" s="14">
        <v>57.1</v>
      </c>
      <c r="K60" s="14">
        <v>65.55</v>
      </c>
      <c r="L60" s="14">
        <v>79.23</v>
      </c>
      <c r="M60" s="14"/>
      <c r="N60" s="14">
        <v>29.579895881999999</v>
      </c>
      <c r="O60" s="33">
        <v>477.42007185</v>
      </c>
      <c r="P60" s="17" t="s">
        <v>15</v>
      </c>
      <c r="Q60" s="40" t="s">
        <v>574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89</v>
      </c>
      <c r="D61" s="16" t="s">
        <v>90</v>
      </c>
      <c r="E61" s="16">
        <v>6</v>
      </c>
      <c r="F61" s="15">
        <v>17.23</v>
      </c>
      <c r="G61" s="15">
        <v>15.93</v>
      </c>
      <c r="H61" s="15">
        <v>14.63</v>
      </c>
      <c r="I61" s="14"/>
      <c r="J61" s="15">
        <v>17.649999999999999</v>
      </c>
      <c r="K61" s="15">
        <v>20.239999999999998</v>
      </c>
      <c r="L61" s="15">
        <v>24.43</v>
      </c>
      <c r="M61" s="15"/>
      <c r="N61" s="15">
        <v>38.790221465000002</v>
      </c>
      <c r="O61" s="15">
        <v>76.535679950000002</v>
      </c>
      <c r="P61" s="16" t="s">
        <v>15</v>
      </c>
      <c r="Q61" s="39" t="s">
        <v>575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91</v>
      </c>
      <c r="D62" s="17" t="s">
        <v>92</v>
      </c>
      <c r="E62" s="17">
        <v>3</v>
      </c>
      <c r="F62" s="14">
        <v>5.79</v>
      </c>
      <c r="G62" s="14">
        <v>5.16</v>
      </c>
      <c r="H62" s="14">
        <v>4.53</v>
      </c>
      <c r="I62" s="14"/>
      <c r="J62" s="14">
        <v>6.14</v>
      </c>
      <c r="K62" s="14">
        <v>7.39</v>
      </c>
      <c r="L62" s="14">
        <v>9.43</v>
      </c>
      <c r="M62" s="14"/>
      <c r="N62" s="14">
        <v>30.06284518</v>
      </c>
      <c r="O62" s="33">
        <v>8.5958883999999998</v>
      </c>
      <c r="P62" s="17" t="s">
        <v>15</v>
      </c>
      <c r="Q62" s="40" t="s">
        <v>576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93</v>
      </c>
      <c r="D63" s="16" t="s">
        <v>94</v>
      </c>
      <c r="E63" s="16">
        <v>0</v>
      </c>
      <c r="F63" s="15">
        <v>2.0299999999999998</v>
      </c>
      <c r="G63" s="15">
        <v>1.57</v>
      </c>
      <c r="H63" s="15">
        <v>1.1100000000000001</v>
      </c>
      <c r="I63" s="14"/>
      <c r="J63" s="15">
        <v>2.09</v>
      </c>
      <c r="K63" s="15">
        <v>3</v>
      </c>
      <c r="L63" s="15">
        <v>4.4800000000000004</v>
      </c>
      <c r="M63" s="15"/>
      <c r="N63" s="15">
        <v>16.824339732999999</v>
      </c>
      <c r="O63" s="15">
        <v>15.40501955</v>
      </c>
      <c r="P63" s="16" t="s">
        <v>15</v>
      </c>
      <c r="Q63" s="39" t="s">
        <v>577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95</v>
      </c>
      <c r="D64" s="17" t="s">
        <v>96</v>
      </c>
      <c r="E64" s="17">
        <v>7</v>
      </c>
      <c r="F64" s="14">
        <v>10.57</v>
      </c>
      <c r="G64" s="14">
        <v>9.61</v>
      </c>
      <c r="H64" s="14">
        <v>8.65</v>
      </c>
      <c r="I64" s="14"/>
      <c r="J64" s="14">
        <v>10.75</v>
      </c>
      <c r="K64" s="14">
        <v>12.66</v>
      </c>
      <c r="L64" s="14">
        <v>15.76</v>
      </c>
      <c r="M64" s="14"/>
      <c r="N64" s="14">
        <v>50.926289351999998</v>
      </c>
      <c r="O64" s="33">
        <v>27.03233565</v>
      </c>
      <c r="P64" s="17" t="s">
        <v>18</v>
      </c>
      <c r="Q64" s="40" t="s">
        <v>578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97</v>
      </c>
      <c r="D65" s="16" t="s">
        <v>98</v>
      </c>
      <c r="E65" s="16">
        <v>0</v>
      </c>
      <c r="F65" s="15">
        <v>10.28</v>
      </c>
      <c r="G65" s="15">
        <v>8.92</v>
      </c>
      <c r="H65" s="15">
        <v>7.56</v>
      </c>
      <c r="I65" s="14"/>
      <c r="J65" s="15">
        <v>11.18</v>
      </c>
      <c r="K65" s="15">
        <v>13.89</v>
      </c>
      <c r="L65" s="15">
        <v>18.28</v>
      </c>
      <c r="M65" s="15"/>
      <c r="N65" s="15">
        <v>31.759007776000001</v>
      </c>
      <c r="O65" s="15">
        <v>105.10094215000001</v>
      </c>
      <c r="P65" s="16" t="s">
        <v>15</v>
      </c>
      <c r="Q65" s="39" t="s">
        <v>579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99</v>
      </c>
      <c r="D66" s="17" t="s">
        <v>580</v>
      </c>
      <c r="E66" s="17">
        <v>3</v>
      </c>
      <c r="F66" s="14">
        <v>15.66</v>
      </c>
      <c r="G66" s="14">
        <v>13.79</v>
      </c>
      <c r="H66" s="14">
        <v>11.93</v>
      </c>
      <c r="I66" s="14"/>
      <c r="J66" s="14">
        <v>16.190000000000001</v>
      </c>
      <c r="K66" s="14">
        <v>19.91</v>
      </c>
      <c r="L66" s="14">
        <v>25.94</v>
      </c>
      <c r="M66" s="14"/>
      <c r="N66" s="14">
        <v>27.640640121000001</v>
      </c>
      <c r="O66" s="33">
        <v>2.14320735</v>
      </c>
      <c r="P66" s="17" t="s">
        <v>15</v>
      </c>
      <c r="Q66" s="40" t="s">
        <v>581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99</v>
      </c>
      <c r="D67" s="16" t="s">
        <v>100</v>
      </c>
      <c r="E67" s="16">
        <v>3</v>
      </c>
      <c r="F67" s="15">
        <v>11.21</v>
      </c>
      <c r="G67" s="15">
        <v>10.16</v>
      </c>
      <c r="H67" s="15">
        <v>9.11</v>
      </c>
      <c r="I67" s="14"/>
      <c r="J67" s="15">
        <v>11.47</v>
      </c>
      <c r="K67" s="15">
        <v>13.56</v>
      </c>
      <c r="L67" s="15">
        <v>16.95</v>
      </c>
      <c r="M67" s="15"/>
      <c r="N67" s="15">
        <v>19.044412045000001</v>
      </c>
      <c r="O67" s="15">
        <v>232.84786905000001</v>
      </c>
      <c r="P67" s="16" t="s">
        <v>15</v>
      </c>
      <c r="Q67" s="39" t="s">
        <v>582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583</v>
      </c>
      <c r="D68" s="17" t="s">
        <v>584</v>
      </c>
      <c r="E68" s="17">
        <v>8</v>
      </c>
      <c r="F68" s="14">
        <v>90.18</v>
      </c>
      <c r="G68" s="14">
        <v>81.099999999999994</v>
      </c>
      <c r="H68" s="14">
        <v>72.03</v>
      </c>
      <c r="I68" s="14"/>
      <c r="J68" s="14">
        <v>112.63</v>
      </c>
      <c r="K68" s="14">
        <v>130.77000000000001</v>
      </c>
      <c r="L68" s="14">
        <v>160.13</v>
      </c>
      <c r="M68" s="14"/>
      <c r="N68" s="14">
        <v>49.135771573</v>
      </c>
      <c r="O68" s="33">
        <v>1.426178562</v>
      </c>
      <c r="P68" s="17" t="s">
        <v>18</v>
      </c>
      <c r="Q68" s="40" t="s">
        <v>585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487</v>
      </c>
      <c r="D69" s="16" t="s">
        <v>488</v>
      </c>
      <c r="E69" s="16">
        <v>10</v>
      </c>
      <c r="F69" s="15">
        <v>65.27</v>
      </c>
      <c r="G69" s="15">
        <v>62.16</v>
      </c>
      <c r="H69" s="15">
        <v>59.06</v>
      </c>
      <c r="I69" s="14"/>
      <c r="J69" s="15">
        <v>70.3</v>
      </c>
      <c r="K69" s="15">
        <v>76.5</v>
      </c>
      <c r="L69" s="15">
        <v>86.55</v>
      </c>
      <c r="M69" s="15"/>
      <c r="N69" s="15">
        <v>66.585960872000001</v>
      </c>
      <c r="O69" s="15">
        <v>2.7875611820000001</v>
      </c>
      <c r="P69" s="16" t="s">
        <v>18</v>
      </c>
      <c r="Q69" s="39" t="s">
        <v>586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101</v>
      </c>
      <c r="D70" s="17" t="s">
        <v>102</v>
      </c>
      <c r="E70" s="17">
        <v>0</v>
      </c>
      <c r="F70" s="14">
        <v>2.5299999999999998</v>
      </c>
      <c r="G70" s="14">
        <v>1.85</v>
      </c>
      <c r="H70" s="14">
        <v>1.17</v>
      </c>
      <c r="I70" s="14"/>
      <c r="J70" s="14">
        <v>2.64</v>
      </c>
      <c r="K70" s="14">
        <v>3.99</v>
      </c>
      <c r="L70" s="14">
        <v>6.19</v>
      </c>
      <c r="M70" s="14"/>
      <c r="N70" s="14">
        <v>24.979613399000002</v>
      </c>
      <c r="O70" s="33">
        <v>97.1915525</v>
      </c>
      <c r="P70" s="17" t="s">
        <v>15</v>
      </c>
      <c r="Q70" s="40" t="s">
        <v>587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103</v>
      </c>
      <c r="D71" s="16" t="s">
        <v>104</v>
      </c>
      <c r="E71" s="16">
        <v>4</v>
      </c>
      <c r="F71" s="15">
        <v>38.85</v>
      </c>
      <c r="G71" s="15">
        <v>30.36</v>
      </c>
      <c r="H71" s="15">
        <v>21.87</v>
      </c>
      <c r="I71" s="14"/>
      <c r="J71" s="15">
        <v>56.5</v>
      </c>
      <c r="K71" s="15">
        <v>73.47</v>
      </c>
      <c r="L71" s="15">
        <v>100.94</v>
      </c>
      <c r="M71" s="15"/>
      <c r="N71" s="15">
        <v>54.758818466999998</v>
      </c>
      <c r="O71" s="15">
        <v>7.8267643939999996</v>
      </c>
      <c r="P71" s="16" t="s">
        <v>18</v>
      </c>
      <c r="Q71" s="39" t="s">
        <v>588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105</v>
      </c>
      <c r="D72" s="17" t="s">
        <v>106</v>
      </c>
      <c r="E72" s="17">
        <v>3</v>
      </c>
      <c r="F72" s="14">
        <v>50.98</v>
      </c>
      <c r="G72" s="14">
        <v>45.22</v>
      </c>
      <c r="H72" s="14">
        <v>39.46</v>
      </c>
      <c r="I72" s="14"/>
      <c r="J72" s="14">
        <v>53.04</v>
      </c>
      <c r="K72" s="14">
        <v>64.55</v>
      </c>
      <c r="L72" s="14">
        <v>83.17</v>
      </c>
      <c r="M72" s="14"/>
      <c r="N72" s="14">
        <v>26.670546148</v>
      </c>
      <c r="O72" s="33">
        <v>231.93800395000002</v>
      </c>
      <c r="P72" s="17" t="s">
        <v>15</v>
      </c>
      <c r="Q72" s="40" t="s">
        <v>589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107</v>
      </c>
      <c r="D73" s="16" t="s">
        <v>108</v>
      </c>
      <c r="E73" s="16">
        <v>3</v>
      </c>
      <c r="F73" s="15">
        <v>14.45</v>
      </c>
      <c r="G73" s="15">
        <v>12.9</v>
      </c>
      <c r="H73" s="15">
        <v>11.35</v>
      </c>
      <c r="I73" s="14"/>
      <c r="J73" s="15">
        <v>15</v>
      </c>
      <c r="K73" s="15">
        <v>18.09</v>
      </c>
      <c r="L73" s="15">
        <v>23.09</v>
      </c>
      <c r="M73" s="15"/>
      <c r="N73" s="15">
        <v>23.948781941</v>
      </c>
      <c r="O73" s="15">
        <v>458.13558634999998</v>
      </c>
      <c r="P73" s="16" t="s">
        <v>15</v>
      </c>
      <c r="Q73" s="39" t="s">
        <v>590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591</v>
      </c>
      <c r="D74" s="17" t="s">
        <v>592</v>
      </c>
      <c r="E74" s="17">
        <v>9</v>
      </c>
      <c r="F74" s="14">
        <v>992.31</v>
      </c>
      <c r="G74" s="14">
        <v>810.24</v>
      </c>
      <c r="H74" s="14">
        <v>628.16999999999996</v>
      </c>
      <c r="I74" s="14"/>
      <c r="J74" s="14">
        <v>1050</v>
      </c>
      <c r="K74" s="14">
        <v>1414.13</v>
      </c>
      <c r="L74" s="14">
        <v>2003.34</v>
      </c>
      <c r="M74" s="14"/>
      <c r="N74" s="14">
        <v>73.121120696999995</v>
      </c>
      <c r="O74" s="33">
        <v>1.193374465</v>
      </c>
      <c r="P74" s="17" t="s">
        <v>18</v>
      </c>
      <c r="Q74" s="40" t="s">
        <v>593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109</v>
      </c>
      <c r="D75" s="16" t="s">
        <v>110</v>
      </c>
      <c r="E75" s="16">
        <v>0</v>
      </c>
      <c r="F75" s="15">
        <v>4.55</v>
      </c>
      <c r="G75" s="15">
        <v>3.82</v>
      </c>
      <c r="H75" s="15">
        <v>3.09</v>
      </c>
      <c r="I75" s="14"/>
      <c r="J75" s="15">
        <v>4.8</v>
      </c>
      <c r="K75" s="15">
        <v>6.25</v>
      </c>
      <c r="L75" s="15">
        <v>8.6</v>
      </c>
      <c r="M75" s="15"/>
      <c r="N75" s="15">
        <v>25.516597246</v>
      </c>
      <c r="O75" s="15">
        <v>153.87233745</v>
      </c>
      <c r="P75" s="16" t="s">
        <v>15</v>
      </c>
      <c r="Q75" s="39" t="s">
        <v>594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111</v>
      </c>
      <c r="D76" s="17" t="s">
        <v>112</v>
      </c>
      <c r="E76" s="17">
        <v>3</v>
      </c>
      <c r="F76" s="14">
        <v>45.23</v>
      </c>
      <c r="G76" s="14">
        <v>41.88</v>
      </c>
      <c r="H76" s="14">
        <v>38.53</v>
      </c>
      <c r="I76" s="14"/>
      <c r="J76" s="14">
        <v>47.03</v>
      </c>
      <c r="K76" s="14">
        <v>53.72</v>
      </c>
      <c r="L76" s="14">
        <v>64.540000000000006</v>
      </c>
      <c r="M76" s="14"/>
      <c r="N76" s="14">
        <v>33.777234665999998</v>
      </c>
      <c r="O76" s="33">
        <v>124.6202598</v>
      </c>
      <c r="P76" s="17" t="s">
        <v>15</v>
      </c>
      <c r="Q76" s="40" t="s">
        <v>595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432</v>
      </c>
      <c r="D77" s="16" t="s">
        <v>433</v>
      </c>
      <c r="E77" s="16">
        <v>0</v>
      </c>
      <c r="F77" s="15">
        <v>4.32</v>
      </c>
      <c r="G77" s="15">
        <v>3.48</v>
      </c>
      <c r="H77" s="15">
        <v>2.64</v>
      </c>
      <c r="I77" s="14"/>
      <c r="J77" s="15">
        <v>5.09</v>
      </c>
      <c r="K77" s="15">
        <v>6.76</v>
      </c>
      <c r="L77" s="15">
        <v>9.48</v>
      </c>
      <c r="M77" s="15"/>
      <c r="N77" s="15">
        <v>21.716739763</v>
      </c>
      <c r="O77" s="15">
        <v>3.3474776000000004</v>
      </c>
      <c r="P77" s="16" t="s">
        <v>15</v>
      </c>
      <c r="Q77" s="39" t="s">
        <v>596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113</v>
      </c>
      <c r="D78" s="17" t="s">
        <v>114</v>
      </c>
      <c r="E78" s="17">
        <v>4</v>
      </c>
      <c r="F78" s="14">
        <v>4.8</v>
      </c>
      <c r="G78" s="14">
        <v>4.22</v>
      </c>
      <c r="H78" s="14">
        <v>3.65</v>
      </c>
      <c r="I78" s="14"/>
      <c r="J78" s="14">
        <v>6.37</v>
      </c>
      <c r="K78" s="14">
        <v>7.51</v>
      </c>
      <c r="L78" s="14">
        <v>9.3699999999999992</v>
      </c>
      <c r="M78" s="14"/>
      <c r="N78" s="14">
        <v>51.328009315000003</v>
      </c>
      <c r="O78" s="33">
        <v>35.836228600000005</v>
      </c>
      <c r="P78" s="17" t="s">
        <v>18</v>
      </c>
      <c r="Q78" s="40" t="s">
        <v>597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598</v>
      </c>
      <c r="D79" s="16" t="s">
        <v>599</v>
      </c>
      <c r="E79" s="16">
        <v>0</v>
      </c>
      <c r="F79" s="15">
        <v>16.41</v>
      </c>
      <c r="G79" s="15">
        <v>15.36</v>
      </c>
      <c r="H79" s="15">
        <v>14.31</v>
      </c>
      <c r="I79" s="14"/>
      <c r="J79" s="15">
        <v>16.95</v>
      </c>
      <c r="K79" s="15">
        <v>19.04</v>
      </c>
      <c r="L79" s="15">
        <v>22.43</v>
      </c>
      <c r="M79" s="15"/>
      <c r="N79" s="15">
        <v>19.765839270000001</v>
      </c>
      <c r="O79" s="15">
        <v>3.1579904000000001</v>
      </c>
      <c r="P79" s="16" t="s">
        <v>15</v>
      </c>
      <c r="Q79" s="39" t="s">
        <v>600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115</v>
      </c>
      <c r="D80" s="17" t="s">
        <v>116</v>
      </c>
      <c r="E80" s="17">
        <v>3</v>
      </c>
      <c r="F80" s="14">
        <v>30.25</v>
      </c>
      <c r="G80" s="14">
        <v>26.29</v>
      </c>
      <c r="H80" s="14">
        <v>22.33</v>
      </c>
      <c r="I80" s="14"/>
      <c r="J80" s="14">
        <v>32.520000000000003</v>
      </c>
      <c r="K80" s="14">
        <v>40.43</v>
      </c>
      <c r="L80" s="14">
        <v>53.24</v>
      </c>
      <c r="M80" s="14"/>
      <c r="N80" s="14">
        <v>40.839319744000001</v>
      </c>
      <c r="O80" s="33">
        <v>153.29363144999999</v>
      </c>
      <c r="P80" s="17" t="s">
        <v>15</v>
      </c>
      <c r="Q80" s="40" t="s">
        <v>601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117</v>
      </c>
      <c r="D81" s="16" t="s">
        <v>118</v>
      </c>
      <c r="E81" s="16">
        <v>6</v>
      </c>
      <c r="F81" s="15">
        <v>2.1</v>
      </c>
      <c r="G81" s="15">
        <v>1.8</v>
      </c>
      <c r="H81" s="15">
        <v>1.5</v>
      </c>
      <c r="I81" s="14"/>
      <c r="J81" s="15">
        <v>2.79</v>
      </c>
      <c r="K81" s="15">
        <v>3.38</v>
      </c>
      <c r="L81" s="15">
        <v>4.34</v>
      </c>
      <c r="M81" s="15"/>
      <c r="N81" s="15">
        <v>46.941234371</v>
      </c>
      <c r="O81" s="15">
        <v>39.494828750000003</v>
      </c>
      <c r="P81" s="16" t="s">
        <v>18</v>
      </c>
      <c r="Q81" s="39" t="s">
        <v>602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119</v>
      </c>
      <c r="D82" s="17" t="s">
        <v>120</v>
      </c>
      <c r="E82" s="17">
        <v>0</v>
      </c>
      <c r="F82" s="14">
        <v>21.59</v>
      </c>
      <c r="G82" s="14">
        <v>18.32</v>
      </c>
      <c r="H82" s="14">
        <v>15.05</v>
      </c>
      <c r="I82" s="14"/>
      <c r="J82" s="14">
        <v>22.88</v>
      </c>
      <c r="K82" s="14">
        <v>29.41</v>
      </c>
      <c r="L82" s="14">
        <v>39.99</v>
      </c>
      <c r="M82" s="14"/>
      <c r="N82" s="14">
        <v>26.657545302999999</v>
      </c>
      <c r="O82" s="33">
        <v>176.60968819999999</v>
      </c>
      <c r="P82" s="17" t="s">
        <v>15</v>
      </c>
      <c r="Q82" s="40" t="s">
        <v>603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119</v>
      </c>
      <c r="D83" s="16" t="s">
        <v>121</v>
      </c>
      <c r="E83" s="16">
        <v>0</v>
      </c>
      <c r="F83" s="15">
        <v>19.77</v>
      </c>
      <c r="G83" s="15">
        <v>16.329999999999998</v>
      </c>
      <c r="H83" s="15">
        <v>12.89</v>
      </c>
      <c r="I83" s="14"/>
      <c r="J83" s="15">
        <v>21</v>
      </c>
      <c r="K83" s="15">
        <v>27.87</v>
      </c>
      <c r="L83" s="15">
        <v>39</v>
      </c>
      <c r="M83" s="15"/>
      <c r="N83" s="15">
        <v>29.720380418000001</v>
      </c>
      <c r="O83" s="15">
        <v>14.8265612</v>
      </c>
      <c r="P83" s="16" t="s">
        <v>15</v>
      </c>
      <c r="Q83" s="39" t="s">
        <v>604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122</v>
      </c>
      <c r="D84" s="17" t="s">
        <v>123</v>
      </c>
      <c r="E84" s="17">
        <v>9</v>
      </c>
      <c r="F84" s="14">
        <v>3.22</v>
      </c>
      <c r="G84" s="14">
        <v>2.5099999999999998</v>
      </c>
      <c r="H84" s="14">
        <v>1.81</v>
      </c>
      <c r="I84" s="14"/>
      <c r="J84" s="14">
        <v>4.63</v>
      </c>
      <c r="K84" s="14">
        <v>6.03</v>
      </c>
      <c r="L84" s="14">
        <v>8.3000000000000007</v>
      </c>
      <c r="M84" s="14"/>
      <c r="N84" s="14">
        <v>51.717740132000003</v>
      </c>
      <c r="O84" s="33">
        <v>5.1515119999999994</v>
      </c>
      <c r="P84" s="17" t="s">
        <v>18</v>
      </c>
      <c r="Q84" s="40" t="s">
        <v>605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606</v>
      </c>
      <c r="D85" s="16" t="s">
        <v>607</v>
      </c>
      <c r="E85" s="16">
        <v>9</v>
      </c>
      <c r="F85" s="15">
        <v>94.86</v>
      </c>
      <c r="G85" s="15">
        <v>78.989999999999995</v>
      </c>
      <c r="H85" s="15">
        <v>63.12</v>
      </c>
      <c r="I85" s="14"/>
      <c r="J85" s="15">
        <v>102.27</v>
      </c>
      <c r="K85" s="15">
        <v>134</v>
      </c>
      <c r="L85" s="15">
        <v>185.35</v>
      </c>
      <c r="M85" s="15"/>
      <c r="N85" s="15">
        <v>81.742905379999996</v>
      </c>
      <c r="O85" s="15">
        <v>2.8650396334999999</v>
      </c>
      <c r="P85" s="16" t="s">
        <v>18</v>
      </c>
      <c r="Q85" s="39" t="s">
        <v>608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609</v>
      </c>
      <c r="D86" s="17" t="s">
        <v>610</v>
      </c>
      <c r="E86" s="17">
        <v>9</v>
      </c>
      <c r="F86" s="14">
        <v>1179.3599999999999</v>
      </c>
      <c r="G86" s="14">
        <v>960.48</v>
      </c>
      <c r="H86" s="14">
        <v>741.61</v>
      </c>
      <c r="I86" s="14"/>
      <c r="J86" s="14">
        <v>1287.95</v>
      </c>
      <c r="K86" s="14">
        <v>1725.69</v>
      </c>
      <c r="L86" s="14">
        <v>2434.0100000000002</v>
      </c>
      <c r="M86" s="14"/>
      <c r="N86" s="14">
        <v>67.245235961000006</v>
      </c>
      <c r="O86" s="33">
        <v>2.0404885694999999</v>
      </c>
      <c r="P86" s="17" t="s">
        <v>18</v>
      </c>
      <c r="Q86" s="40" t="s">
        <v>611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124</v>
      </c>
      <c r="D87" s="16" t="s">
        <v>125</v>
      </c>
      <c r="E87" s="16">
        <v>4</v>
      </c>
      <c r="F87" s="15">
        <v>17.5</v>
      </c>
      <c r="G87" s="15">
        <v>15.45</v>
      </c>
      <c r="H87" s="15">
        <v>13.41</v>
      </c>
      <c r="I87" s="14"/>
      <c r="J87" s="15">
        <v>18.260000000000002</v>
      </c>
      <c r="K87" s="15">
        <v>22.34</v>
      </c>
      <c r="L87" s="15">
        <v>28.94</v>
      </c>
      <c r="M87" s="15"/>
      <c r="N87" s="15">
        <v>31.196552096000001</v>
      </c>
      <c r="O87" s="15">
        <v>9.9902225999999992</v>
      </c>
      <c r="P87" s="16" t="s">
        <v>15</v>
      </c>
      <c r="Q87" s="39" t="s">
        <v>612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126</v>
      </c>
      <c r="D88" s="17" t="s">
        <v>127</v>
      </c>
      <c r="E88" s="17">
        <v>4</v>
      </c>
      <c r="F88" s="14">
        <v>5.13</v>
      </c>
      <c r="G88" s="14">
        <v>4.58</v>
      </c>
      <c r="H88" s="14">
        <v>4.03</v>
      </c>
      <c r="I88" s="14"/>
      <c r="J88" s="14">
        <v>5.51</v>
      </c>
      <c r="K88" s="14">
        <v>6.6</v>
      </c>
      <c r="L88" s="14">
        <v>8.3699999999999992</v>
      </c>
      <c r="M88" s="14"/>
      <c r="N88" s="14">
        <v>40.232298094999997</v>
      </c>
      <c r="O88" s="33">
        <v>16.947759699999999</v>
      </c>
      <c r="P88" s="17" t="s">
        <v>15</v>
      </c>
      <c r="Q88" s="40" t="s">
        <v>613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128</v>
      </c>
      <c r="D89" s="16" t="s">
        <v>129</v>
      </c>
      <c r="E89" s="16">
        <v>3</v>
      </c>
      <c r="F89" s="15">
        <v>12.04</v>
      </c>
      <c r="G89" s="15">
        <v>10.5</v>
      </c>
      <c r="H89" s="15">
        <v>8.9700000000000006</v>
      </c>
      <c r="I89" s="14"/>
      <c r="J89" s="15">
        <v>12.92</v>
      </c>
      <c r="K89" s="15">
        <v>15.98</v>
      </c>
      <c r="L89" s="15">
        <v>20.95</v>
      </c>
      <c r="M89" s="15"/>
      <c r="N89" s="15">
        <v>23.045599360000001</v>
      </c>
      <c r="O89" s="15">
        <v>9.7188331999999988</v>
      </c>
      <c r="P89" s="16" t="s">
        <v>15</v>
      </c>
      <c r="Q89" s="39" t="s">
        <v>614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130</v>
      </c>
      <c r="D90" s="17" t="s">
        <v>131</v>
      </c>
      <c r="E90" s="17">
        <v>0</v>
      </c>
      <c r="F90" s="14">
        <v>12.85</v>
      </c>
      <c r="G90" s="14">
        <v>11.48</v>
      </c>
      <c r="H90" s="14">
        <v>10.11</v>
      </c>
      <c r="I90" s="14"/>
      <c r="J90" s="14">
        <v>13.62</v>
      </c>
      <c r="K90" s="14">
        <v>16.350000000000001</v>
      </c>
      <c r="L90" s="14">
        <v>20.77</v>
      </c>
      <c r="M90" s="14"/>
      <c r="N90" s="14">
        <v>44.696251433</v>
      </c>
      <c r="O90" s="33">
        <v>109.4771946</v>
      </c>
      <c r="P90" s="17" t="s">
        <v>15</v>
      </c>
      <c r="Q90" s="40" t="s">
        <v>615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132</v>
      </c>
      <c r="D91" s="16" t="s">
        <v>133</v>
      </c>
      <c r="E91" s="16">
        <v>0</v>
      </c>
      <c r="F91" s="15">
        <v>7.6</v>
      </c>
      <c r="G91" s="15">
        <v>6.23</v>
      </c>
      <c r="H91" s="15">
        <v>4.87</v>
      </c>
      <c r="I91" s="14"/>
      <c r="J91" s="15">
        <v>8.11</v>
      </c>
      <c r="K91" s="15">
        <v>10.83</v>
      </c>
      <c r="L91" s="15">
        <v>15.23</v>
      </c>
      <c r="M91" s="15"/>
      <c r="N91" s="15">
        <v>28.447862401999998</v>
      </c>
      <c r="O91" s="15">
        <v>54.738720050000005</v>
      </c>
      <c r="P91" s="16" t="s">
        <v>15</v>
      </c>
      <c r="Q91" s="39" t="s">
        <v>616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449</v>
      </c>
      <c r="D92" s="17" t="s">
        <v>450</v>
      </c>
      <c r="E92" s="17">
        <v>10</v>
      </c>
      <c r="F92" s="14">
        <v>162.31</v>
      </c>
      <c r="G92" s="14">
        <v>143.46</v>
      </c>
      <c r="H92" s="14">
        <v>124.62</v>
      </c>
      <c r="I92" s="14"/>
      <c r="J92" s="14">
        <v>202.98</v>
      </c>
      <c r="K92" s="14">
        <v>240.66</v>
      </c>
      <c r="L92" s="14">
        <v>301.64999999999998</v>
      </c>
      <c r="M92" s="14"/>
      <c r="N92" s="14">
        <v>68.613200007000003</v>
      </c>
      <c r="O92" s="33">
        <v>2.8326282704999999</v>
      </c>
      <c r="P92" s="17" t="s">
        <v>18</v>
      </c>
      <c r="Q92" s="40" t="s">
        <v>617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134</v>
      </c>
      <c r="D93" s="16" t="s">
        <v>135</v>
      </c>
      <c r="E93" s="16">
        <v>4</v>
      </c>
      <c r="F93" s="15" t="s">
        <v>33</v>
      </c>
      <c r="G93" s="15" t="s">
        <v>33</v>
      </c>
      <c r="H93" s="15" t="s">
        <v>33</v>
      </c>
      <c r="I93" s="14"/>
      <c r="J93" s="15" t="s">
        <v>33</v>
      </c>
      <c r="K93" s="15" t="s">
        <v>33</v>
      </c>
      <c r="L93" s="15" t="s">
        <v>33</v>
      </c>
      <c r="M93" s="15"/>
      <c r="N93" s="15" t="s">
        <v>33</v>
      </c>
      <c r="O93" s="15" t="s">
        <v>33</v>
      </c>
      <c r="P93" s="16" t="s">
        <v>33</v>
      </c>
      <c r="Q93" s="39" t="s">
        <v>34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136</v>
      </c>
      <c r="D94" s="17" t="s">
        <v>137</v>
      </c>
      <c r="E94" s="17">
        <v>0</v>
      </c>
      <c r="F94" s="14">
        <v>70.930000000000007</v>
      </c>
      <c r="G94" s="14">
        <v>60.25</v>
      </c>
      <c r="H94" s="14">
        <v>49.57</v>
      </c>
      <c r="I94" s="14"/>
      <c r="J94" s="14">
        <v>73.709999999999994</v>
      </c>
      <c r="K94" s="14">
        <v>95.06</v>
      </c>
      <c r="L94" s="14">
        <v>129.61000000000001</v>
      </c>
      <c r="M94" s="14"/>
      <c r="N94" s="14">
        <v>33.104981146</v>
      </c>
      <c r="O94" s="33">
        <v>455.27379430000002</v>
      </c>
      <c r="P94" s="17" t="s">
        <v>15</v>
      </c>
      <c r="Q94" s="40" t="s">
        <v>618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138</v>
      </c>
      <c r="D95" s="16" t="s">
        <v>139</v>
      </c>
      <c r="E95" s="16">
        <v>3</v>
      </c>
      <c r="F95" s="15">
        <v>48.43</v>
      </c>
      <c r="G95" s="15">
        <v>44.37</v>
      </c>
      <c r="H95" s="15">
        <v>40.32</v>
      </c>
      <c r="I95" s="14"/>
      <c r="J95" s="15">
        <v>50.55</v>
      </c>
      <c r="K95" s="15">
        <v>58.65</v>
      </c>
      <c r="L95" s="15">
        <v>71.77</v>
      </c>
      <c r="M95" s="15"/>
      <c r="N95" s="15">
        <v>25.22931225</v>
      </c>
      <c r="O95" s="15">
        <v>168.8324112</v>
      </c>
      <c r="P95" s="16" t="s">
        <v>15</v>
      </c>
      <c r="Q95" s="39" t="s">
        <v>619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140</v>
      </c>
      <c r="D96" s="17" t="s">
        <v>141</v>
      </c>
      <c r="E96" s="17">
        <v>3</v>
      </c>
      <c r="F96" s="14">
        <v>25.24</v>
      </c>
      <c r="G96" s="14">
        <v>22.02</v>
      </c>
      <c r="H96" s="14">
        <v>18.8</v>
      </c>
      <c r="I96" s="14"/>
      <c r="J96" s="14">
        <v>26.52</v>
      </c>
      <c r="K96" s="14">
        <v>32.950000000000003</v>
      </c>
      <c r="L96" s="14">
        <v>43.37</v>
      </c>
      <c r="M96" s="14"/>
      <c r="N96" s="14">
        <v>35.113680565999999</v>
      </c>
      <c r="O96" s="33">
        <v>272.64441820000002</v>
      </c>
      <c r="P96" s="17" t="s">
        <v>15</v>
      </c>
      <c r="Q96" s="40" t="s">
        <v>620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142</v>
      </c>
      <c r="D97" s="16" t="s">
        <v>143</v>
      </c>
      <c r="E97" s="16">
        <v>3</v>
      </c>
      <c r="F97" s="15">
        <v>32.57</v>
      </c>
      <c r="G97" s="15">
        <v>29.78</v>
      </c>
      <c r="H97" s="15">
        <v>27</v>
      </c>
      <c r="I97" s="14"/>
      <c r="J97" s="15">
        <v>33.409999999999997</v>
      </c>
      <c r="K97" s="15">
        <v>38.97</v>
      </c>
      <c r="L97" s="15">
        <v>47.97</v>
      </c>
      <c r="M97" s="15"/>
      <c r="N97" s="15">
        <v>30.156165454</v>
      </c>
      <c r="O97" s="15">
        <v>96.400659250000004</v>
      </c>
      <c r="P97" s="16" t="s">
        <v>15</v>
      </c>
      <c r="Q97" s="39" t="s">
        <v>621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144</v>
      </c>
      <c r="D98" s="17" t="s">
        <v>145</v>
      </c>
      <c r="E98" s="17">
        <v>3</v>
      </c>
      <c r="F98" s="14">
        <v>39.07</v>
      </c>
      <c r="G98" s="14">
        <v>36.14</v>
      </c>
      <c r="H98" s="14">
        <v>33.22</v>
      </c>
      <c r="I98" s="14"/>
      <c r="J98" s="14">
        <v>40.880000000000003</v>
      </c>
      <c r="K98" s="14">
        <v>46.72</v>
      </c>
      <c r="L98" s="14">
        <v>56.18</v>
      </c>
      <c r="M98" s="14"/>
      <c r="N98" s="14">
        <v>25.983918013</v>
      </c>
      <c r="O98" s="33">
        <v>349.70844965000003</v>
      </c>
      <c r="P98" s="17" t="s">
        <v>15</v>
      </c>
      <c r="Q98" s="40" t="s">
        <v>622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489</v>
      </c>
      <c r="D99" s="16" t="s">
        <v>490</v>
      </c>
      <c r="E99" s="16">
        <v>0</v>
      </c>
      <c r="F99" s="15">
        <v>0.83</v>
      </c>
      <c r="G99" s="15">
        <v>0.67</v>
      </c>
      <c r="H99" s="15">
        <v>0.52</v>
      </c>
      <c r="I99" s="14"/>
      <c r="J99" s="15">
        <v>0.9</v>
      </c>
      <c r="K99" s="15">
        <v>1.2</v>
      </c>
      <c r="L99" s="15">
        <v>1.69</v>
      </c>
      <c r="M99" s="15"/>
      <c r="N99" s="15">
        <v>20.421982362000001</v>
      </c>
      <c r="O99" s="15">
        <v>1.4493764</v>
      </c>
      <c r="P99" s="16" t="s">
        <v>15</v>
      </c>
      <c r="Q99" s="39" t="s">
        <v>623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477</v>
      </c>
      <c r="D100" s="17" t="s">
        <v>478</v>
      </c>
      <c r="E100" s="17">
        <v>10</v>
      </c>
      <c r="F100" s="14">
        <v>23.16</v>
      </c>
      <c r="G100" s="14">
        <v>20.71</v>
      </c>
      <c r="H100" s="14">
        <v>18.260000000000002</v>
      </c>
      <c r="I100" s="14"/>
      <c r="J100" s="14">
        <v>25.42</v>
      </c>
      <c r="K100" s="14">
        <v>30.31</v>
      </c>
      <c r="L100" s="14">
        <v>38.229999999999997</v>
      </c>
      <c r="M100" s="14"/>
      <c r="N100" s="14">
        <v>82.808426480999998</v>
      </c>
      <c r="O100" s="33">
        <v>1.65047835</v>
      </c>
      <c r="P100" s="17" t="s">
        <v>18</v>
      </c>
      <c r="Q100" s="40" t="s">
        <v>624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146</v>
      </c>
      <c r="D101" s="16" t="s">
        <v>147</v>
      </c>
      <c r="E101" s="16">
        <v>0</v>
      </c>
      <c r="F101" s="15">
        <v>5.51</v>
      </c>
      <c r="G101" s="15">
        <v>4.57</v>
      </c>
      <c r="H101" s="15">
        <v>3.63</v>
      </c>
      <c r="I101" s="14"/>
      <c r="J101" s="15">
        <v>5.73</v>
      </c>
      <c r="K101" s="15">
        <v>7.6</v>
      </c>
      <c r="L101" s="15">
        <v>10.64</v>
      </c>
      <c r="M101" s="15"/>
      <c r="N101" s="15">
        <v>12.023950150999999</v>
      </c>
      <c r="O101" s="15">
        <v>5.3790532000000004</v>
      </c>
      <c r="P101" s="16" t="s">
        <v>15</v>
      </c>
      <c r="Q101" s="39" t="s">
        <v>625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626</v>
      </c>
      <c r="D102" s="17" t="s">
        <v>627</v>
      </c>
      <c r="E102" s="17">
        <v>9</v>
      </c>
      <c r="F102" s="14">
        <v>92.14</v>
      </c>
      <c r="G102" s="14">
        <v>81.069999999999993</v>
      </c>
      <c r="H102" s="14">
        <v>70.010000000000005</v>
      </c>
      <c r="I102" s="14"/>
      <c r="J102" s="14">
        <v>115.41</v>
      </c>
      <c r="K102" s="14">
        <v>137.53</v>
      </c>
      <c r="L102" s="14">
        <v>173.33</v>
      </c>
      <c r="M102" s="14"/>
      <c r="N102" s="14">
        <v>50.056750901000001</v>
      </c>
      <c r="O102" s="33">
        <v>1.4426250025</v>
      </c>
      <c r="P102" s="17" t="s">
        <v>18</v>
      </c>
      <c r="Q102" s="40" t="s">
        <v>628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148</v>
      </c>
      <c r="D103" s="16" t="s">
        <v>149</v>
      </c>
      <c r="E103" s="16">
        <v>0</v>
      </c>
      <c r="F103" s="15">
        <v>12.92</v>
      </c>
      <c r="G103" s="15">
        <v>11.76</v>
      </c>
      <c r="H103" s="15">
        <v>10.6</v>
      </c>
      <c r="I103" s="14"/>
      <c r="J103" s="15">
        <v>13.47</v>
      </c>
      <c r="K103" s="15">
        <v>15.78</v>
      </c>
      <c r="L103" s="15">
        <v>19.53</v>
      </c>
      <c r="M103" s="15"/>
      <c r="N103" s="15">
        <v>33.585881663999999</v>
      </c>
      <c r="O103" s="15">
        <v>32.29878145</v>
      </c>
      <c r="P103" s="16" t="s">
        <v>15</v>
      </c>
      <c r="Q103" s="39" t="s">
        <v>629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150</v>
      </c>
      <c r="D104" s="17" t="s">
        <v>151</v>
      </c>
      <c r="E104" s="17">
        <v>0</v>
      </c>
      <c r="F104" s="14">
        <v>6.15</v>
      </c>
      <c r="G104" s="14">
        <v>5.3</v>
      </c>
      <c r="H104" s="14">
        <v>4.45</v>
      </c>
      <c r="I104" s="14"/>
      <c r="J104" s="14">
        <v>6.56</v>
      </c>
      <c r="K104" s="14">
        <v>8.25</v>
      </c>
      <c r="L104" s="14">
        <v>11</v>
      </c>
      <c r="M104" s="14"/>
      <c r="N104" s="14">
        <v>13.564454157</v>
      </c>
      <c r="O104" s="33">
        <v>5.1547524000000005</v>
      </c>
      <c r="P104" s="17" t="s">
        <v>15</v>
      </c>
      <c r="Q104" s="40" t="s">
        <v>630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152</v>
      </c>
      <c r="D105" s="16" t="s">
        <v>153</v>
      </c>
      <c r="E105" s="16">
        <v>3</v>
      </c>
      <c r="F105" s="15">
        <v>15.82</v>
      </c>
      <c r="G105" s="15">
        <v>14.8</v>
      </c>
      <c r="H105" s="15">
        <v>13.79</v>
      </c>
      <c r="I105" s="14"/>
      <c r="J105" s="15">
        <v>16.28</v>
      </c>
      <c r="K105" s="15">
        <v>18.3</v>
      </c>
      <c r="L105" s="15">
        <v>21.57</v>
      </c>
      <c r="M105" s="15"/>
      <c r="N105" s="15">
        <v>39.742691694999998</v>
      </c>
      <c r="O105" s="15">
        <v>40.096746850000002</v>
      </c>
      <c r="P105" s="16" t="s">
        <v>15</v>
      </c>
      <c r="Q105" s="39" t="s">
        <v>631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154</v>
      </c>
      <c r="D106" s="17" t="s">
        <v>155</v>
      </c>
      <c r="E106" s="17">
        <v>4</v>
      </c>
      <c r="F106" s="14">
        <v>21.85</v>
      </c>
      <c r="G106" s="14">
        <v>20.309999999999999</v>
      </c>
      <c r="H106" s="14">
        <v>18.78</v>
      </c>
      <c r="I106" s="14"/>
      <c r="J106" s="14">
        <v>25.43</v>
      </c>
      <c r="K106" s="14">
        <v>28.49</v>
      </c>
      <c r="L106" s="14">
        <v>33.450000000000003</v>
      </c>
      <c r="M106" s="14"/>
      <c r="N106" s="14">
        <v>52.520353618000001</v>
      </c>
      <c r="O106" s="33">
        <v>4.9002344000000004</v>
      </c>
      <c r="P106" s="17" t="s">
        <v>18</v>
      </c>
      <c r="Q106" s="40" t="s">
        <v>632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479</v>
      </c>
      <c r="D107" s="16" t="s">
        <v>480</v>
      </c>
      <c r="E107" s="16">
        <v>10</v>
      </c>
      <c r="F107" s="15">
        <v>108.47</v>
      </c>
      <c r="G107" s="15">
        <v>99.1</v>
      </c>
      <c r="H107" s="15">
        <v>89.74</v>
      </c>
      <c r="I107" s="14"/>
      <c r="J107" s="15">
        <v>119.82</v>
      </c>
      <c r="K107" s="15">
        <v>138.54</v>
      </c>
      <c r="L107" s="15">
        <v>168.83</v>
      </c>
      <c r="M107" s="15"/>
      <c r="N107" s="15">
        <v>64.695043709999993</v>
      </c>
      <c r="O107" s="15">
        <v>1.559622944</v>
      </c>
      <c r="P107" s="16" t="s">
        <v>18</v>
      </c>
      <c r="Q107" s="39" t="s">
        <v>633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634</v>
      </c>
      <c r="D108" s="17" t="s">
        <v>635</v>
      </c>
      <c r="E108" s="17">
        <v>0</v>
      </c>
      <c r="F108" s="14">
        <v>1.24</v>
      </c>
      <c r="G108" s="14">
        <v>7.0000000000000007E-2</v>
      </c>
      <c r="H108" s="14">
        <v>-1.0900000000000001</v>
      </c>
      <c r="I108" s="14"/>
      <c r="J108" s="14">
        <v>1.32</v>
      </c>
      <c r="K108" s="14">
        <v>3.65</v>
      </c>
      <c r="L108" s="14">
        <v>7.42</v>
      </c>
      <c r="M108" s="14"/>
      <c r="N108" s="14">
        <v>37.360511012000003</v>
      </c>
      <c r="O108" s="33">
        <v>2.05145395</v>
      </c>
      <c r="P108" s="17" t="s">
        <v>15</v>
      </c>
      <c r="Q108" s="40" t="s">
        <v>636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156</v>
      </c>
      <c r="D109" s="16" t="s">
        <v>157</v>
      </c>
      <c r="E109" s="16">
        <v>7</v>
      </c>
      <c r="F109" s="15">
        <v>23.41</v>
      </c>
      <c r="G109" s="15">
        <v>20.99</v>
      </c>
      <c r="H109" s="15">
        <v>18.57</v>
      </c>
      <c r="I109" s="14"/>
      <c r="J109" s="15">
        <v>24.61</v>
      </c>
      <c r="K109" s="15">
        <v>29.44</v>
      </c>
      <c r="L109" s="15">
        <v>37.26</v>
      </c>
      <c r="M109" s="15"/>
      <c r="N109" s="15">
        <v>65.003668864999995</v>
      </c>
      <c r="O109" s="15">
        <v>270.89141565</v>
      </c>
      <c r="P109" s="16" t="s">
        <v>18</v>
      </c>
      <c r="Q109" s="39" t="s">
        <v>637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158</v>
      </c>
      <c r="D110" s="17" t="s">
        <v>159</v>
      </c>
      <c r="E110" s="17">
        <v>7</v>
      </c>
      <c r="F110" s="14">
        <v>10.15</v>
      </c>
      <c r="G110" s="14">
        <v>9.2100000000000009</v>
      </c>
      <c r="H110" s="14">
        <v>8.27</v>
      </c>
      <c r="I110" s="14"/>
      <c r="J110" s="14">
        <v>10.61</v>
      </c>
      <c r="K110" s="14">
        <v>12.48</v>
      </c>
      <c r="L110" s="14">
        <v>15.5</v>
      </c>
      <c r="M110" s="14"/>
      <c r="N110" s="14">
        <v>59.846687355</v>
      </c>
      <c r="O110" s="33">
        <v>99.095250350000001</v>
      </c>
      <c r="P110" s="17" t="s">
        <v>18</v>
      </c>
      <c r="Q110" s="40" t="s">
        <v>638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160</v>
      </c>
      <c r="D111" s="16" t="s">
        <v>161</v>
      </c>
      <c r="E111" s="16">
        <v>0</v>
      </c>
      <c r="F111" s="15">
        <v>13.46</v>
      </c>
      <c r="G111" s="15">
        <v>11.54</v>
      </c>
      <c r="H111" s="15">
        <v>9.6300000000000008</v>
      </c>
      <c r="I111" s="14"/>
      <c r="J111" s="15">
        <v>13.99</v>
      </c>
      <c r="K111" s="15">
        <v>17.809999999999999</v>
      </c>
      <c r="L111" s="15">
        <v>24</v>
      </c>
      <c r="M111" s="15"/>
      <c r="N111" s="15">
        <v>23.495912286999999</v>
      </c>
      <c r="O111" s="15">
        <v>58.990532000000002</v>
      </c>
      <c r="P111" s="16" t="s">
        <v>15</v>
      </c>
      <c r="Q111" s="39" t="s">
        <v>639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162</v>
      </c>
      <c r="D112" s="17" t="s">
        <v>163</v>
      </c>
      <c r="E112" s="17">
        <v>0</v>
      </c>
      <c r="F112" s="14">
        <v>3.93</v>
      </c>
      <c r="G112" s="14">
        <v>3.58</v>
      </c>
      <c r="H112" s="14">
        <v>3.23</v>
      </c>
      <c r="I112" s="14"/>
      <c r="J112" s="14">
        <v>4.08</v>
      </c>
      <c r="K112" s="14">
        <v>4.7699999999999996</v>
      </c>
      <c r="L112" s="14">
        <v>5.88</v>
      </c>
      <c r="M112" s="14"/>
      <c r="N112" s="14">
        <v>17.973960430999998</v>
      </c>
      <c r="O112" s="33">
        <v>18.7443232</v>
      </c>
      <c r="P112" s="17" t="s">
        <v>15</v>
      </c>
      <c r="Q112" s="40" t="s">
        <v>640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164</v>
      </c>
      <c r="D113" s="16" t="s">
        <v>165</v>
      </c>
      <c r="E113" s="16">
        <v>0</v>
      </c>
      <c r="F113" s="15">
        <v>4.0599999999999996</v>
      </c>
      <c r="G113" s="15">
        <v>3.45</v>
      </c>
      <c r="H113" s="15">
        <v>2.84</v>
      </c>
      <c r="I113" s="14"/>
      <c r="J113" s="15">
        <v>4.33</v>
      </c>
      <c r="K113" s="15">
        <v>5.54</v>
      </c>
      <c r="L113" s="15">
        <v>7.5</v>
      </c>
      <c r="M113" s="15"/>
      <c r="N113" s="15">
        <v>29.922746915000001</v>
      </c>
      <c r="O113" s="15">
        <v>36.6874325</v>
      </c>
      <c r="P113" s="16" t="s">
        <v>15</v>
      </c>
      <c r="Q113" s="39" t="s">
        <v>641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166</v>
      </c>
      <c r="D114" s="17" t="s">
        <v>167</v>
      </c>
      <c r="E114" s="17">
        <v>0</v>
      </c>
      <c r="F114" s="14">
        <v>10.17</v>
      </c>
      <c r="G114" s="14">
        <v>8.6</v>
      </c>
      <c r="H114" s="14">
        <v>7.04</v>
      </c>
      <c r="I114" s="14"/>
      <c r="J114" s="14">
        <v>11.13</v>
      </c>
      <c r="K114" s="14">
        <v>14.25</v>
      </c>
      <c r="L114" s="14">
        <v>19.309999999999999</v>
      </c>
      <c r="M114" s="14"/>
      <c r="N114" s="14">
        <v>32.120230980999999</v>
      </c>
      <c r="O114" s="33">
        <v>28.952889849999998</v>
      </c>
      <c r="P114" s="17" t="s">
        <v>15</v>
      </c>
      <c r="Q114" s="40" t="s">
        <v>642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491</v>
      </c>
      <c r="D115" s="16" t="s">
        <v>492</v>
      </c>
      <c r="E115" s="16">
        <v>7</v>
      </c>
      <c r="F115" s="15">
        <v>12.24</v>
      </c>
      <c r="G115" s="15">
        <v>9.3699999999999992</v>
      </c>
      <c r="H115" s="15">
        <v>6.5</v>
      </c>
      <c r="I115" s="14"/>
      <c r="J115" s="15">
        <v>16.28</v>
      </c>
      <c r="K115" s="15">
        <v>22.01</v>
      </c>
      <c r="L115" s="15">
        <v>31.29</v>
      </c>
      <c r="M115" s="15"/>
      <c r="N115" s="15">
        <v>59.124838617999998</v>
      </c>
      <c r="O115" s="15">
        <v>142.67868139999999</v>
      </c>
      <c r="P115" s="16" t="s">
        <v>18</v>
      </c>
      <c r="Q115" s="39" t="s">
        <v>643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644</v>
      </c>
      <c r="D116" s="17" t="s">
        <v>645</v>
      </c>
      <c r="E116" s="17">
        <v>0</v>
      </c>
      <c r="F116" s="14">
        <v>2.83</v>
      </c>
      <c r="G116" s="14">
        <v>2.48</v>
      </c>
      <c r="H116" s="14">
        <v>2.13</v>
      </c>
      <c r="I116" s="14"/>
      <c r="J116" s="14">
        <v>2.95</v>
      </c>
      <c r="K116" s="14">
        <v>3.64</v>
      </c>
      <c r="L116" s="14">
        <v>4.7699999999999996</v>
      </c>
      <c r="M116" s="14"/>
      <c r="N116" s="14">
        <v>29.648947346</v>
      </c>
      <c r="O116" s="33">
        <v>1.2497482500000001</v>
      </c>
      <c r="P116" s="17" t="s">
        <v>15</v>
      </c>
      <c r="Q116" s="40" t="s">
        <v>646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493</v>
      </c>
      <c r="D117" s="16" t="s">
        <v>494</v>
      </c>
      <c r="E117" s="16">
        <v>0</v>
      </c>
      <c r="F117" s="15">
        <v>2.17</v>
      </c>
      <c r="G117" s="15">
        <v>1.75</v>
      </c>
      <c r="H117" s="15">
        <v>1.34</v>
      </c>
      <c r="I117" s="14"/>
      <c r="J117" s="15">
        <v>2.2999999999999998</v>
      </c>
      <c r="K117" s="15">
        <v>3.12</v>
      </c>
      <c r="L117" s="15">
        <v>4.4400000000000004</v>
      </c>
      <c r="M117" s="15"/>
      <c r="N117" s="15">
        <v>38.505182306999998</v>
      </c>
      <c r="O117" s="15">
        <v>2.4113103500000004</v>
      </c>
      <c r="P117" s="16" t="s">
        <v>15</v>
      </c>
      <c r="Q117" s="39" t="s">
        <v>647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168</v>
      </c>
      <c r="D118" s="17" t="s">
        <v>169</v>
      </c>
      <c r="E118" s="17">
        <v>0</v>
      </c>
      <c r="F118" s="14">
        <v>3.27</v>
      </c>
      <c r="G118" s="14">
        <v>2.9</v>
      </c>
      <c r="H118" s="14">
        <v>2.54</v>
      </c>
      <c r="I118" s="14"/>
      <c r="J118" s="14">
        <v>3.41</v>
      </c>
      <c r="K118" s="14">
        <v>4.13</v>
      </c>
      <c r="L118" s="14">
        <v>5.3</v>
      </c>
      <c r="M118" s="14"/>
      <c r="N118" s="14">
        <v>32.340675155</v>
      </c>
      <c r="O118" s="33">
        <v>8.919053250000001</v>
      </c>
      <c r="P118" s="17" t="s">
        <v>15</v>
      </c>
      <c r="Q118" s="40" t="s">
        <v>648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170</v>
      </c>
      <c r="D119" s="16" t="s">
        <v>171</v>
      </c>
      <c r="E119" s="16">
        <v>1</v>
      </c>
      <c r="F119" s="15">
        <v>22.43</v>
      </c>
      <c r="G119" s="15">
        <v>20.94</v>
      </c>
      <c r="H119" s="15">
        <v>19.45</v>
      </c>
      <c r="I119" s="14"/>
      <c r="J119" s="15">
        <v>23.48</v>
      </c>
      <c r="K119" s="15">
        <v>26.45</v>
      </c>
      <c r="L119" s="15">
        <v>31.25</v>
      </c>
      <c r="M119" s="15"/>
      <c r="N119" s="15">
        <v>41.177125599999997</v>
      </c>
      <c r="O119" s="15">
        <v>111.63198615</v>
      </c>
      <c r="P119" s="16" t="s">
        <v>15</v>
      </c>
      <c r="Q119" s="39" t="s">
        <v>649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172</v>
      </c>
      <c r="D120" s="17" t="s">
        <v>173</v>
      </c>
      <c r="E120" s="17">
        <v>3</v>
      </c>
      <c r="F120" s="14">
        <v>25.96</v>
      </c>
      <c r="G120" s="14">
        <v>24.23</v>
      </c>
      <c r="H120" s="14">
        <v>22.5</v>
      </c>
      <c r="I120" s="14"/>
      <c r="J120" s="14">
        <v>27.08</v>
      </c>
      <c r="K120" s="14">
        <v>30.53</v>
      </c>
      <c r="L120" s="14">
        <v>36.119999999999997</v>
      </c>
      <c r="M120" s="14"/>
      <c r="N120" s="14">
        <v>27.565351640999999</v>
      </c>
      <c r="O120" s="33">
        <v>60.272646099999996</v>
      </c>
      <c r="P120" s="17" t="s">
        <v>15</v>
      </c>
      <c r="Q120" s="40" t="s">
        <v>650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174</v>
      </c>
      <c r="D121" s="16" t="s">
        <v>175</v>
      </c>
      <c r="E121" s="16">
        <v>9</v>
      </c>
      <c r="F121" s="15">
        <v>95.45</v>
      </c>
      <c r="G121" s="15">
        <v>73.14</v>
      </c>
      <c r="H121" s="15">
        <v>50.84</v>
      </c>
      <c r="I121" s="14"/>
      <c r="J121" s="15">
        <v>107.83</v>
      </c>
      <c r="K121" s="15">
        <v>152.43</v>
      </c>
      <c r="L121" s="15">
        <v>224.6</v>
      </c>
      <c r="M121" s="15"/>
      <c r="N121" s="15">
        <v>75.855973024999997</v>
      </c>
      <c r="O121" s="15">
        <v>26.210133779</v>
      </c>
      <c r="P121" s="16" t="s">
        <v>18</v>
      </c>
      <c r="Q121" s="39" t="s">
        <v>651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176</v>
      </c>
      <c r="D122" s="17" t="s">
        <v>177</v>
      </c>
      <c r="E122" s="17">
        <v>7</v>
      </c>
      <c r="F122" s="14">
        <v>14.56</v>
      </c>
      <c r="G122" s="14">
        <v>12.86</v>
      </c>
      <c r="H122" s="14">
        <v>11.17</v>
      </c>
      <c r="I122" s="14"/>
      <c r="J122" s="14">
        <v>15.97</v>
      </c>
      <c r="K122" s="14">
        <v>19.350000000000001</v>
      </c>
      <c r="L122" s="14">
        <v>24.83</v>
      </c>
      <c r="M122" s="14"/>
      <c r="N122" s="14">
        <v>50.305923499999999</v>
      </c>
      <c r="O122" s="33">
        <v>35.505375999999998</v>
      </c>
      <c r="P122" s="17" t="s">
        <v>18</v>
      </c>
      <c r="Q122" s="40" t="s">
        <v>652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178</v>
      </c>
      <c r="D123" s="16" t="s">
        <v>179</v>
      </c>
      <c r="E123" s="16">
        <v>0</v>
      </c>
      <c r="F123" s="15">
        <v>30</v>
      </c>
      <c r="G123" s="15">
        <v>22.67</v>
      </c>
      <c r="H123" s="15">
        <v>15.35</v>
      </c>
      <c r="I123" s="14"/>
      <c r="J123" s="15">
        <v>31.95</v>
      </c>
      <c r="K123" s="15">
        <v>46.59</v>
      </c>
      <c r="L123" s="15">
        <v>70.3</v>
      </c>
      <c r="M123" s="15"/>
      <c r="N123" s="15">
        <v>28.530121872999999</v>
      </c>
      <c r="O123" s="15">
        <v>147.57349481</v>
      </c>
      <c r="P123" s="16" t="s">
        <v>15</v>
      </c>
      <c r="Q123" s="39" t="s">
        <v>653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180</v>
      </c>
      <c r="D124" s="17" t="s">
        <v>181</v>
      </c>
      <c r="E124" s="17">
        <v>0</v>
      </c>
      <c r="F124" s="14">
        <v>9.2100000000000009</v>
      </c>
      <c r="G124" s="14">
        <v>8.4600000000000009</v>
      </c>
      <c r="H124" s="14">
        <v>7.72</v>
      </c>
      <c r="I124" s="14"/>
      <c r="J124" s="14">
        <v>9.4700000000000006</v>
      </c>
      <c r="K124" s="14">
        <v>10.95</v>
      </c>
      <c r="L124" s="14">
        <v>13.35</v>
      </c>
      <c r="M124" s="14"/>
      <c r="N124" s="14">
        <v>36.977317976999998</v>
      </c>
      <c r="O124" s="33">
        <v>11.0777698</v>
      </c>
      <c r="P124" s="17" t="s">
        <v>15</v>
      </c>
      <c r="Q124" s="40" t="s">
        <v>654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182</v>
      </c>
      <c r="D125" s="16" t="s">
        <v>183</v>
      </c>
      <c r="E125" s="16">
        <v>2</v>
      </c>
      <c r="F125" s="15">
        <v>7.63</v>
      </c>
      <c r="G125" s="15">
        <v>6.97</v>
      </c>
      <c r="H125" s="15">
        <v>6.31</v>
      </c>
      <c r="I125" s="14"/>
      <c r="J125" s="15">
        <v>7.83</v>
      </c>
      <c r="K125" s="15">
        <v>9.14</v>
      </c>
      <c r="L125" s="15">
        <v>11.26</v>
      </c>
      <c r="M125" s="15"/>
      <c r="N125" s="15">
        <v>26.059482684999999</v>
      </c>
      <c r="O125" s="15">
        <v>8.9863433999999991</v>
      </c>
      <c r="P125" s="16" t="s">
        <v>15</v>
      </c>
      <c r="Q125" s="39" t="s">
        <v>655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184</v>
      </c>
      <c r="D126" s="17" t="s">
        <v>185</v>
      </c>
      <c r="E126" s="17">
        <v>3</v>
      </c>
      <c r="F126" s="14">
        <v>51.05</v>
      </c>
      <c r="G126" s="14">
        <v>46.05</v>
      </c>
      <c r="H126" s="14">
        <v>41.06</v>
      </c>
      <c r="I126" s="14"/>
      <c r="J126" s="14">
        <v>53.47</v>
      </c>
      <c r="K126" s="14">
        <v>63.45</v>
      </c>
      <c r="L126" s="14">
        <v>79.61</v>
      </c>
      <c r="M126" s="14"/>
      <c r="N126" s="14">
        <v>35.027455877000001</v>
      </c>
      <c r="O126" s="33">
        <v>39.921906249999999</v>
      </c>
      <c r="P126" s="17" t="s">
        <v>15</v>
      </c>
      <c r="Q126" s="40" t="s">
        <v>656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186</v>
      </c>
      <c r="D127" s="16" t="s">
        <v>187</v>
      </c>
      <c r="E127" s="16">
        <v>3</v>
      </c>
      <c r="F127" s="15">
        <v>28.76</v>
      </c>
      <c r="G127" s="15">
        <v>26.52</v>
      </c>
      <c r="H127" s="15">
        <v>24.29</v>
      </c>
      <c r="I127" s="14"/>
      <c r="J127" s="15">
        <v>29.73</v>
      </c>
      <c r="K127" s="15">
        <v>34.19</v>
      </c>
      <c r="L127" s="15">
        <v>41.42</v>
      </c>
      <c r="M127" s="15"/>
      <c r="N127" s="15">
        <v>38.642045842000002</v>
      </c>
      <c r="O127" s="15">
        <v>93.884634349999999</v>
      </c>
      <c r="P127" s="16" t="s">
        <v>15</v>
      </c>
      <c r="Q127" s="39" t="s">
        <v>657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188</v>
      </c>
      <c r="D128" s="17" t="s">
        <v>444</v>
      </c>
      <c r="E128" s="17">
        <v>3</v>
      </c>
      <c r="F128" s="14">
        <v>12.9</v>
      </c>
      <c r="G128" s="14">
        <v>11.94</v>
      </c>
      <c r="H128" s="14">
        <v>10.98</v>
      </c>
      <c r="I128" s="14"/>
      <c r="J128" s="14">
        <v>13.19</v>
      </c>
      <c r="K128" s="14">
        <v>15.1</v>
      </c>
      <c r="L128" s="14">
        <v>18.21</v>
      </c>
      <c r="M128" s="14"/>
      <c r="N128" s="14">
        <v>26.379333218999999</v>
      </c>
      <c r="O128" s="33">
        <v>2.6529028499999998</v>
      </c>
      <c r="P128" s="17" t="s">
        <v>15</v>
      </c>
      <c r="Q128" s="40" t="s">
        <v>658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188</v>
      </c>
      <c r="D129" s="16" t="s">
        <v>189</v>
      </c>
      <c r="E129" s="16">
        <v>3</v>
      </c>
      <c r="F129" s="15">
        <v>12.81</v>
      </c>
      <c r="G129" s="15">
        <v>11.7</v>
      </c>
      <c r="H129" s="15">
        <v>10.59</v>
      </c>
      <c r="I129" s="14"/>
      <c r="J129" s="15">
        <v>13.16</v>
      </c>
      <c r="K129" s="15">
        <v>15.37</v>
      </c>
      <c r="L129" s="15">
        <v>18.97</v>
      </c>
      <c r="M129" s="15"/>
      <c r="N129" s="15">
        <v>24.991953846000001</v>
      </c>
      <c r="O129" s="15">
        <v>452.95045034999998</v>
      </c>
      <c r="P129" s="16" t="s">
        <v>15</v>
      </c>
      <c r="Q129" s="39" t="s">
        <v>659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190</v>
      </c>
      <c r="D130" s="17" t="s">
        <v>191</v>
      </c>
      <c r="E130" s="17">
        <v>3</v>
      </c>
      <c r="F130" s="14">
        <v>39.74</v>
      </c>
      <c r="G130" s="14">
        <v>36.04</v>
      </c>
      <c r="H130" s="14">
        <v>32.35</v>
      </c>
      <c r="I130" s="14"/>
      <c r="J130" s="14">
        <v>40.76</v>
      </c>
      <c r="K130" s="14">
        <v>48.14</v>
      </c>
      <c r="L130" s="14">
        <v>60.1</v>
      </c>
      <c r="M130" s="14"/>
      <c r="N130" s="14">
        <v>26.291372856999999</v>
      </c>
      <c r="O130" s="33">
        <v>89.862461449999998</v>
      </c>
      <c r="P130" s="17" t="s">
        <v>15</v>
      </c>
      <c r="Q130" s="40" t="s">
        <v>660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190</v>
      </c>
      <c r="D131" s="16" t="s">
        <v>192</v>
      </c>
      <c r="E131" s="16">
        <v>3</v>
      </c>
      <c r="F131" s="15">
        <v>39.369999999999997</v>
      </c>
      <c r="G131" s="15">
        <v>36.119999999999997</v>
      </c>
      <c r="H131" s="15">
        <v>32.869999999999997</v>
      </c>
      <c r="I131" s="14"/>
      <c r="J131" s="15">
        <v>40.57</v>
      </c>
      <c r="K131" s="15">
        <v>47.06</v>
      </c>
      <c r="L131" s="15">
        <v>57.58</v>
      </c>
      <c r="M131" s="15"/>
      <c r="N131" s="15">
        <v>20.986773894999999</v>
      </c>
      <c r="O131" s="15">
        <v>1246.7973692</v>
      </c>
      <c r="P131" s="16" t="s">
        <v>15</v>
      </c>
      <c r="Q131" s="39" t="s">
        <v>661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495</v>
      </c>
      <c r="D132" s="17" t="s">
        <v>193</v>
      </c>
      <c r="E132" s="17">
        <v>3</v>
      </c>
      <c r="F132" s="14">
        <v>2.99</v>
      </c>
      <c r="G132" s="14">
        <v>2.64</v>
      </c>
      <c r="H132" s="14">
        <v>2.2999999999999998</v>
      </c>
      <c r="I132" s="14"/>
      <c r="J132" s="14">
        <v>3.07</v>
      </c>
      <c r="K132" s="14">
        <v>3.75</v>
      </c>
      <c r="L132" s="14">
        <v>4.8600000000000003</v>
      </c>
      <c r="M132" s="14"/>
      <c r="N132" s="14">
        <v>32.290727408999999</v>
      </c>
      <c r="O132" s="33">
        <v>2.8584462500000001</v>
      </c>
      <c r="P132" s="17" t="s">
        <v>15</v>
      </c>
      <c r="Q132" s="40" t="s">
        <v>662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194</v>
      </c>
      <c r="D133" s="16" t="s">
        <v>195</v>
      </c>
      <c r="E133" s="16">
        <v>0</v>
      </c>
      <c r="F133" s="15">
        <v>68.73</v>
      </c>
      <c r="G133" s="15">
        <v>61</v>
      </c>
      <c r="H133" s="15">
        <v>53.27</v>
      </c>
      <c r="I133" s="14"/>
      <c r="J133" s="15">
        <v>73.66</v>
      </c>
      <c r="K133" s="15">
        <v>89.11</v>
      </c>
      <c r="L133" s="15">
        <v>114.12</v>
      </c>
      <c r="M133" s="15"/>
      <c r="N133" s="15">
        <v>22.013523271</v>
      </c>
      <c r="O133" s="15">
        <v>134.15428189000002</v>
      </c>
      <c r="P133" s="16" t="s">
        <v>15</v>
      </c>
      <c r="Q133" s="39" t="s">
        <v>663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196</v>
      </c>
      <c r="D134" s="17" t="s">
        <v>197</v>
      </c>
      <c r="E134" s="17">
        <v>3</v>
      </c>
      <c r="F134" s="14">
        <v>10.78</v>
      </c>
      <c r="G134" s="14">
        <v>8.67</v>
      </c>
      <c r="H134" s="14">
        <v>6.56</v>
      </c>
      <c r="I134" s="14"/>
      <c r="J134" s="14">
        <v>11.25</v>
      </c>
      <c r="K134" s="14">
        <v>15.46</v>
      </c>
      <c r="L134" s="14">
        <v>22.29</v>
      </c>
      <c r="M134" s="14"/>
      <c r="N134" s="14">
        <v>29.765909945000001</v>
      </c>
      <c r="O134" s="33">
        <v>72.208945349999993</v>
      </c>
      <c r="P134" s="17" t="s">
        <v>15</v>
      </c>
      <c r="Q134" s="40" t="s">
        <v>664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496</v>
      </c>
      <c r="D135" s="16" t="s">
        <v>198</v>
      </c>
      <c r="E135" s="16">
        <v>2</v>
      </c>
      <c r="F135" s="15">
        <v>147.75</v>
      </c>
      <c r="G135" s="15">
        <v>137.46</v>
      </c>
      <c r="H135" s="15">
        <v>127.17</v>
      </c>
      <c r="I135" s="14"/>
      <c r="J135" s="15">
        <v>150.86000000000001</v>
      </c>
      <c r="K135" s="15">
        <v>171.43</v>
      </c>
      <c r="L135" s="15">
        <v>204.73</v>
      </c>
      <c r="M135" s="15"/>
      <c r="N135" s="15">
        <v>44.540565868999998</v>
      </c>
      <c r="O135" s="15">
        <v>4.3906061589999998</v>
      </c>
      <c r="P135" s="16" t="s">
        <v>15</v>
      </c>
      <c r="Q135" s="39" t="s">
        <v>665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199</v>
      </c>
      <c r="D136" s="17" t="s">
        <v>200</v>
      </c>
      <c r="E136" s="17">
        <v>3</v>
      </c>
      <c r="F136" s="14">
        <v>6.52</v>
      </c>
      <c r="G136" s="14">
        <v>5.55</v>
      </c>
      <c r="H136" s="14">
        <v>4.58</v>
      </c>
      <c r="I136" s="14"/>
      <c r="J136" s="14">
        <v>6.95</v>
      </c>
      <c r="K136" s="14">
        <v>8.8800000000000008</v>
      </c>
      <c r="L136" s="14">
        <v>12.01</v>
      </c>
      <c r="M136" s="14"/>
      <c r="N136" s="14">
        <v>29.650691483999999</v>
      </c>
      <c r="O136" s="33">
        <v>6.3889405999999997</v>
      </c>
      <c r="P136" s="17" t="s">
        <v>15</v>
      </c>
      <c r="Q136" s="40" t="s">
        <v>666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201</v>
      </c>
      <c r="D137" s="16" t="s">
        <v>202</v>
      </c>
      <c r="E137" s="16">
        <v>0</v>
      </c>
      <c r="F137" s="15">
        <v>7.12</v>
      </c>
      <c r="G137" s="15">
        <v>6.07</v>
      </c>
      <c r="H137" s="15">
        <v>5.03</v>
      </c>
      <c r="I137" s="14"/>
      <c r="J137" s="15">
        <v>7.43</v>
      </c>
      <c r="K137" s="15">
        <v>9.51</v>
      </c>
      <c r="L137" s="15">
        <v>12.89</v>
      </c>
      <c r="M137" s="15"/>
      <c r="N137" s="15">
        <v>19.053851793</v>
      </c>
      <c r="O137" s="15">
        <v>9.0856047499999999</v>
      </c>
      <c r="P137" s="16" t="s">
        <v>15</v>
      </c>
      <c r="Q137" s="39" t="s">
        <v>667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203</v>
      </c>
      <c r="D138" s="17" t="s">
        <v>204</v>
      </c>
      <c r="E138" s="17">
        <v>0</v>
      </c>
      <c r="F138" s="14">
        <v>3.35</v>
      </c>
      <c r="G138" s="14">
        <v>3.07</v>
      </c>
      <c r="H138" s="14">
        <v>2.79</v>
      </c>
      <c r="I138" s="14"/>
      <c r="J138" s="14">
        <v>3.41</v>
      </c>
      <c r="K138" s="14">
        <v>3.96</v>
      </c>
      <c r="L138" s="14">
        <v>4.8499999999999996</v>
      </c>
      <c r="M138" s="14"/>
      <c r="N138" s="14">
        <v>20.544773252999999</v>
      </c>
      <c r="O138" s="33">
        <v>4.9993550999999998</v>
      </c>
      <c r="P138" s="17" t="s">
        <v>15</v>
      </c>
      <c r="Q138" s="40" t="s">
        <v>668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203</v>
      </c>
      <c r="D139" s="16" t="s">
        <v>205</v>
      </c>
      <c r="E139" s="16">
        <v>0</v>
      </c>
      <c r="F139" s="15">
        <v>3.34</v>
      </c>
      <c r="G139" s="15">
        <v>3.07</v>
      </c>
      <c r="H139" s="15">
        <v>2.8</v>
      </c>
      <c r="I139" s="14"/>
      <c r="J139" s="15">
        <v>3.4</v>
      </c>
      <c r="K139" s="15">
        <v>3.93</v>
      </c>
      <c r="L139" s="15">
        <v>4.8</v>
      </c>
      <c r="M139" s="15"/>
      <c r="N139" s="15">
        <v>24.320324200999998</v>
      </c>
      <c r="O139" s="15">
        <v>24.456985850000002</v>
      </c>
      <c r="P139" s="16" t="s">
        <v>15</v>
      </c>
      <c r="Q139" s="39" t="s">
        <v>669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203</v>
      </c>
      <c r="D140" s="17" t="s">
        <v>206</v>
      </c>
      <c r="E140" s="17">
        <v>0</v>
      </c>
      <c r="F140" s="14">
        <v>16.649999999999999</v>
      </c>
      <c r="G140" s="14">
        <v>15.22</v>
      </c>
      <c r="H140" s="14">
        <v>13.8</v>
      </c>
      <c r="I140" s="14"/>
      <c r="J140" s="14">
        <v>16.989999999999998</v>
      </c>
      <c r="K140" s="14">
        <v>19.829999999999998</v>
      </c>
      <c r="L140" s="14">
        <v>24.43</v>
      </c>
      <c r="M140" s="14"/>
      <c r="N140" s="14">
        <v>21.063433647</v>
      </c>
      <c r="O140" s="33">
        <v>111.84731149999999</v>
      </c>
      <c r="P140" s="17" t="s">
        <v>15</v>
      </c>
      <c r="Q140" s="40" t="s">
        <v>670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207</v>
      </c>
      <c r="D141" s="16" t="s">
        <v>208</v>
      </c>
      <c r="E141" s="16">
        <v>0</v>
      </c>
      <c r="F141" s="15">
        <v>11.62</v>
      </c>
      <c r="G141" s="15">
        <v>9.33</v>
      </c>
      <c r="H141" s="15">
        <v>7.04</v>
      </c>
      <c r="I141" s="14"/>
      <c r="J141" s="15">
        <v>12.07</v>
      </c>
      <c r="K141" s="15">
        <v>16.64</v>
      </c>
      <c r="L141" s="15">
        <v>24.04</v>
      </c>
      <c r="M141" s="15"/>
      <c r="N141" s="15">
        <v>21.202335559000002</v>
      </c>
      <c r="O141" s="15">
        <v>9.3352167000000001</v>
      </c>
      <c r="P141" s="16" t="s">
        <v>15</v>
      </c>
      <c r="Q141" s="39" t="s">
        <v>671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209</v>
      </c>
      <c r="D142" s="17" t="s">
        <v>210</v>
      </c>
      <c r="E142" s="17">
        <v>0</v>
      </c>
      <c r="F142" s="14">
        <v>4.1100000000000003</v>
      </c>
      <c r="G142" s="14">
        <v>3.55</v>
      </c>
      <c r="H142" s="14">
        <v>2.99</v>
      </c>
      <c r="I142" s="14"/>
      <c r="J142" s="14">
        <v>4.3</v>
      </c>
      <c r="K142" s="14">
        <v>5.41</v>
      </c>
      <c r="L142" s="14">
        <v>7.21</v>
      </c>
      <c r="M142" s="14"/>
      <c r="N142" s="14">
        <v>26.208281588999998</v>
      </c>
      <c r="O142" s="33">
        <v>5.3777467999999997</v>
      </c>
      <c r="P142" s="17" t="s">
        <v>15</v>
      </c>
      <c r="Q142" s="40" t="s">
        <v>672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211</v>
      </c>
      <c r="D143" s="16" t="s">
        <v>212</v>
      </c>
      <c r="E143" s="16">
        <v>3</v>
      </c>
      <c r="F143" s="15">
        <v>42.7</v>
      </c>
      <c r="G143" s="15">
        <v>38.46</v>
      </c>
      <c r="H143" s="15">
        <v>34.229999999999997</v>
      </c>
      <c r="I143" s="14"/>
      <c r="J143" s="15">
        <v>45.87</v>
      </c>
      <c r="K143" s="15">
        <v>54.33</v>
      </c>
      <c r="L143" s="15">
        <v>68.040000000000006</v>
      </c>
      <c r="M143" s="15"/>
      <c r="N143" s="15">
        <v>35.111140499000001</v>
      </c>
      <c r="O143" s="15">
        <v>459.34396090000001</v>
      </c>
      <c r="P143" s="16" t="s">
        <v>15</v>
      </c>
      <c r="Q143" s="39" t="s">
        <v>673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211</v>
      </c>
      <c r="D144" s="17" t="s">
        <v>213</v>
      </c>
      <c r="E144" s="17">
        <v>0</v>
      </c>
      <c r="F144" s="14">
        <v>40.83</v>
      </c>
      <c r="G144" s="14">
        <v>36.86</v>
      </c>
      <c r="H144" s="14">
        <v>32.89</v>
      </c>
      <c r="I144" s="14"/>
      <c r="J144" s="14">
        <v>44.1</v>
      </c>
      <c r="K144" s="14">
        <v>52.03</v>
      </c>
      <c r="L144" s="14">
        <v>64.88</v>
      </c>
      <c r="M144" s="14"/>
      <c r="N144" s="14">
        <v>35.068279836999999</v>
      </c>
      <c r="O144" s="33">
        <v>14.16548835</v>
      </c>
      <c r="P144" s="17" t="s">
        <v>15</v>
      </c>
      <c r="Q144" s="40" t="s">
        <v>674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214</v>
      </c>
      <c r="D145" s="16" t="s">
        <v>215</v>
      </c>
      <c r="E145" s="16">
        <v>3</v>
      </c>
      <c r="F145" s="15">
        <v>25.62</v>
      </c>
      <c r="G145" s="15">
        <v>24.47</v>
      </c>
      <c r="H145" s="15">
        <v>23.33</v>
      </c>
      <c r="I145" s="14"/>
      <c r="J145" s="15">
        <v>26.35</v>
      </c>
      <c r="K145" s="15">
        <v>28.63</v>
      </c>
      <c r="L145" s="15">
        <v>32.32</v>
      </c>
      <c r="M145" s="15"/>
      <c r="N145" s="15">
        <v>32.122148160999998</v>
      </c>
      <c r="O145" s="15">
        <v>8.5668477500000009</v>
      </c>
      <c r="P145" s="16" t="s">
        <v>15</v>
      </c>
      <c r="Q145" s="39" t="s">
        <v>675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216</v>
      </c>
      <c r="D146" s="17" t="s">
        <v>217</v>
      </c>
      <c r="E146" s="17">
        <v>0</v>
      </c>
      <c r="F146" s="14">
        <v>13.03</v>
      </c>
      <c r="G146" s="14">
        <v>11.96</v>
      </c>
      <c r="H146" s="14">
        <v>10.9</v>
      </c>
      <c r="I146" s="14"/>
      <c r="J146" s="14">
        <v>13.78</v>
      </c>
      <c r="K146" s="14">
        <v>15.9</v>
      </c>
      <c r="L146" s="14">
        <v>19.350000000000001</v>
      </c>
      <c r="M146" s="14"/>
      <c r="N146" s="14">
        <v>32.548352770999998</v>
      </c>
      <c r="O146" s="33">
        <v>248.5120201</v>
      </c>
      <c r="P146" s="17" t="s">
        <v>15</v>
      </c>
      <c r="Q146" s="40" t="s">
        <v>676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218</v>
      </c>
      <c r="D147" s="16" t="s">
        <v>219</v>
      </c>
      <c r="E147" s="16">
        <v>0</v>
      </c>
      <c r="F147" s="15">
        <v>3.58</v>
      </c>
      <c r="G147" s="15">
        <v>3.1</v>
      </c>
      <c r="H147" s="15">
        <v>2.63</v>
      </c>
      <c r="I147" s="14"/>
      <c r="J147" s="15">
        <v>3.88</v>
      </c>
      <c r="K147" s="15">
        <v>4.82</v>
      </c>
      <c r="L147" s="15">
        <v>6.34</v>
      </c>
      <c r="M147" s="15"/>
      <c r="N147" s="15">
        <v>34.466335076</v>
      </c>
      <c r="O147" s="15">
        <v>16.529093150000001</v>
      </c>
      <c r="P147" s="16" t="s">
        <v>15</v>
      </c>
      <c r="Q147" s="39" t="s">
        <v>677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220</v>
      </c>
      <c r="D148" s="17" t="s">
        <v>221</v>
      </c>
      <c r="E148" s="17">
        <v>0</v>
      </c>
      <c r="F148" s="14">
        <v>19.899999999999999</v>
      </c>
      <c r="G148" s="14">
        <v>17.89</v>
      </c>
      <c r="H148" s="14">
        <v>15.89</v>
      </c>
      <c r="I148" s="14"/>
      <c r="J148" s="14">
        <v>20.88</v>
      </c>
      <c r="K148" s="14">
        <v>24.88</v>
      </c>
      <c r="L148" s="14">
        <v>31.36</v>
      </c>
      <c r="M148" s="14"/>
      <c r="N148" s="14">
        <v>26.536301802000001</v>
      </c>
      <c r="O148" s="33">
        <v>12.090990900000001</v>
      </c>
      <c r="P148" s="17" t="s">
        <v>15</v>
      </c>
      <c r="Q148" s="40" t="s">
        <v>678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222</v>
      </c>
      <c r="D149" s="16" t="s">
        <v>223</v>
      </c>
      <c r="E149" s="16">
        <v>0</v>
      </c>
      <c r="F149" s="15">
        <v>6.96</v>
      </c>
      <c r="G149" s="15">
        <v>5.64</v>
      </c>
      <c r="H149" s="15">
        <v>4.32</v>
      </c>
      <c r="I149" s="14"/>
      <c r="J149" s="15">
        <v>7.4</v>
      </c>
      <c r="K149" s="15">
        <v>10.029999999999999</v>
      </c>
      <c r="L149" s="15">
        <v>14.28</v>
      </c>
      <c r="M149" s="15"/>
      <c r="N149" s="15">
        <v>22.588741303999999</v>
      </c>
      <c r="O149" s="15">
        <v>125.95570570000001</v>
      </c>
      <c r="P149" s="16" t="s">
        <v>15</v>
      </c>
      <c r="Q149" s="39" t="s">
        <v>679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224</v>
      </c>
      <c r="D150" s="17" t="s">
        <v>225</v>
      </c>
      <c r="E150" s="17">
        <v>0</v>
      </c>
      <c r="F150" s="14">
        <v>5.71</v>
      </c>
      <c r="G150" s="14">
        <v>5.28</v>
      </c>
      <c r="H150" s="14">
        <v>4.8600000000000003</v>
      </c>
      <c r="I150" s="14"/>
      <c r="J150" s="14">
        <v>5.93</v>
      </c>
      <c r="K150" s="14">
        <v>6.77</v>
      </c>
      <c r="L150" s="14">
        <v>8.1300000000000008</v>
      </c>
      <c r="M150" s="14"/>
      <c r="N150" s="14">
        <v>30.500701809999999</v>
      </c>
      <c r="O150" s="33">
        <v>6.2780787499999997</v>
      </c>
      <c r="P150" s="17" t="s">
        <v>15</v>
      </c>
      <c r="Q150" s="40" t="s">
        <v>680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224</v>
      </c>
      <c r="D151" s="16" t="s">
        <v>226</v>
      </c>
      <c r="E151" s="16">
        <v>0</v>
      </c>
      <c r="F151" s="15">
        <v>5.92</v>
      </c>
      <c r="G151" s="15">
        <v>5.47</v>
      </c>
      <c r="H151" s="15">
        <v>5.03</v>
      </c>
      <c r="I151" s="14"/>
      <c r="J151" s="15">
        <v>6.12</v>
      </c>
      <c r="K151" s="15">
        <v>7</v>
      </c>
      <c r="L151" s="15">
        <v>8.43</v>
      </c>
      <c r="M151" s="15"/>
      <c r="N151" s="15">
        <v>26.509824539</v>
      </c>
      <c r="O151" s="15">
        <v>72.576372149999997</v>
      </c>
      <c r="P151" s="16" t="s">
        <v>15</v>
      </c>
      <c r="Q151" s="39" t="s">
        <v>681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227</v>
      </c>
      <c r="D152" s="17" t="s">
        <v>228</v>
      </c>
      <c r="E152" s="17">
        <v>2</v>
      </c>
      <c r="F152" s="14">
        <v>16.850000000000001</v>
      </c>
      <c r="G152" s="14">
        <v>14.63</v>
      </c>
      <c r="H152" s="14">
        <v>12.41</v>
      </c>
      <c r="I152" s="14"/>
      <c r="J152" s="14">
        <v>17.57</v>
      </c>
      <c r="K152" s="14">
        <v>22</v>
      </c>
      <c r="L152" s="14">
        <v>29.17</v>
      </c>
      <c r="M152" s="14"/>
      <c r="N152" s="14">
        <v>33.563263212999999</v>
      </c>
      <c r="O152" s="33">
        <v>202.44125399999999</v>
      </c>
      <c r="P152" s="17" t="s">
        <v>15</v>
      </c>
      <c r="Q152" s="40" t="s">
        <v>682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229</v>
      </c>
      <c r="D153" s="16" t="s">
        <v>230</v>
      </c>
      <c r="E153" s="16">
        <v>4</v>
      </c>
      <c r="F153" s="15">
        <v>4.2300000000000004</v>
      </c>
      <c r="G153" s="15">
        <v>3.8</v>
      </c>
      <c r="H153" s="15">
        <v>3.37</v>
      </c>
      <c r="I153" s="14"/>
      <c r="J153" s="15">
        <v>4.4000000000000004</v>
      </c>
      <c r="K153" s="15">
        <v>5.25</v>
      </c>
      <c r="L153" s="15">
        <v>6.64</v>
      </c>
      <c r="M153" s="15"/>
      <c r="N153" s="15">
        <v>49.440300972000003</v>
      </c>
      <c r="O153" s="15">
        <v>5.6059972</v>
      </c>
      <c r="P153" s="16" t="s">
        <v>15</v>
      </c>
      <c r="Q153" s="39" t="s">
        <v>683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459</v>
      </c>
      <c r="D154" s="17" t="s">
        <v>460</v>
      </c>
      <c r="E154" s="17">
        <v>0</v>
      </c>
      <c r="F154" s="14">
        <v>3.11</v>
      </c>
      <c r="G154" s="14">
        <v>2.83</v>
      </c>
      <c r="H154" s="14">
        <v>2.5499999999999998</v>
      </c>
      <c r="I154" s="14"/>
      <c r="J154" s="14">
        <v>3.2</v>
      </c>
      <c r="K154" s="14">
        <v>3.75</v>
      </c>
      <c r="L154" s="14">
        <v>4.6500000000000004</v>
      </c>
      <c r="M154" s="14"/>
      <c r="N154" s="14">
        <v>21.747473054</v>
      </c>
      <c r="O154" s="33">
        <v>1.8782564500000001</v>
      </c>
      <c r="P154" s="17" t="s">
        <v>15</v>
      </c>
      <c r="Q154" s="40" t="s">
        <v>684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231</v>
      </c>
      <c r="D155" s="16" t="s">
        <v>232</v>
      </c>
      <c r="E155" s="16">
        <v>3</v>
      </c>
      <c r="F155" s="15">
        <v>61.35</v>
      </c>
      <c r="G155" s="15">
        <v>48.93</v>
      </c>
      <c r="H155" s="15">
        <v>36.51</v>
      </c>
      <c r="I155" s="14"/>
      <c r="J155" s="15">
        <v>65.11</v>
      </c>
      <c r="K155" s="15">
        <v>89.94</v>
      </c>
      <c r="L155" s="15">
        <v>130.13</v>
      </c>
      <c r="M155" s="15"/>
      <c r="N155" s="15">
        <v>26.331819196000001</v>
      </c>
      <c r="O155" s="15">
        <v>58.040902693999996</v>
      </c>
      <c r="P155" s="16" t="s">
        <v>15</v>
      </c>
      <c r="Q155" s="39" t="s">
        <v>685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445</v>
      </c>
      <c r="D156" s="17" t="s">
        <v>446</v>
      </c>
      <c r="E156" s="17">
        <v>3</v>
      </c>
      <c r="F156" s="14">
        <v>65.94</v>
      </c>
      <c r="G156" s="14">
        <v>55.3</v>
      </c>
      <c r="H156" s="14">
        <v>44.67</v>
      </c>
      <c r="I156" s="14"/>
      <c r="J156" s="14">
        <v>69.319999999999993</v>
      </c>
      <c r="K156" s="14">
        <v>90.58</v>
      </c>
      <c r="L156" s="14">
        <v>125</v>
      </c>
      <c r="M156" s="14"/>
      <c r="N156" s="14">
        <v>23.337438675000001</v>
      </c>
      <c r="O156" s="33">
        <v>1.7846437000000002</v>
      </c>
      <c r="P156" s="17" t="s">
        <v>15</v>
      </c>
      <c r="Q156" s="40" t="s">
        <v>686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233</v>
      </c>
      <c r="D157" s="16" t="s">
        <v>234</v>
      </c>
      <c r="E157" s="16">
        <v>2</v>
      </c>
      <c r="F157" s="15">
        <v>104.96</v>
      </c>
      <c r="G157" s="15">
        <v>92.72</v>
      </c>
      <c r="H157" s="15">
        <v>80.489999999999995</v>
      </c>
      <c r="I157" s="14"/>
      <c r="J157" s="15">
        <v>110.49</v>
      </c>
      <c r="K157" s="15">
        <v>134.94999999999999</v>
      </c>
      <c r="L157" s="15">
        <v>174.55</v>
      </c>
      <c r="M157" s="15"/>
      <c r="N157" s="15">
        <v>48.635688408</v>
      </c>
      <c r="O157" s="15">
        <v>18.651082603999999</v>
      </c>
      <c r="P157" s="16" t="s">
        <v>15</v>
      </c>
      <c r="Q157" s="39" t="s">
        <v>687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235</v>
      </c>
      <c r="D158" s="17" t="s">
        <v>236</v>
      </c>
      <c r="E158" s="17">
        <v>3</v>
      </c>
      <c r="F158" s="14">
        <v>33.130000000000003</v>
      </c>
      <c r="G158" s="14">
        <v>31.44</v>
      </c>
      <c r="H158" s="14">
        <v>29.75</v>
      </c>
      <c r="I158" s="14"/>
      <c r="J158" s="14">
        <v>33.85</v>
      </c>
      <c r="K158" s="14">
        <v>37.22</v>
      </c>
      <c r="L158" s="14">
        <v>42.68</v>
      </c>
      <c r="M158" s="14"/>
      <c r="N158" s="14">
        <v>40.908616803000001</v>
      </c>
      <c r="O158" s="33">
        <v>16.38578115</v>
      </c>
      <c r="P158" s="17" t="s">
        <v>15</v>
      </c>
      <c r="Q158" s="40" t="s">
        <v>688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497</v>
      </c>
      <c r="D159" s="16" t="s">
        <v>237</v>
      </c>
      <c r="E159" s="16">
        <v>10</v>
      </c>
      <c r="F159" s="15">
        <v>640</v>
      </c>
      <c r="G159" s="15">
        <v>514.95000000000005</v>
      </c>
      <c r="H159" s="15">
        <v>389.9</v>
      </c>
      <c r="I159" s="14"/>
      <c r="J159" s="15">
        <v>676.45</v>
      </c>
      <c r="K159" s="15">
        <v>926.54</v>
      </c>
      <c r="L159" s="15">
        <v>1331.23</v>
      </c>
      <c r="M159" s="15"/>
      <c r="N159" s="15">
        <v>82.303140291000005</v>
      </c>
      <c r="O159" s="15">
        <v>49.269891555000001</v>
      </c>
      <c r="P159" s="16" t="s">
        <v>18</v>
      </c>
      <c r="Q159" s="39" t="s">
        <v>689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238</v>
      </c>
      <c r="D160" s="17" t="s">
        <v>239</v>
      </c>
      <c r="E160" s="17">
        <v>2</v>
      </c>
      <c r="F160" s="14">
        <v>82.39</v>
      </c>
      <c r="G160" s="14">
        <v>72.83</v>
      </c>
      <c r="H160" s="14">
        <v>63.28</v>
      </c>
      <c r="I160" s="14"/>
      <c r="J160" s="14">
        <v>84.52</v>
      </c>
      <c r="K160" s="14">
        <v>103.62</v>
      </c>
      <c r="L160" s="14">
        <v>134.54</v>
      </c>
      <c r="M160" s="14"/>
      <c r="N160" s="14">
        <v>47.392656506999998</v>
      </c>
      <c r="O160" s="33">
        <v>39.878821875</v>
      </c>
      <c r="P160" s="17" t="s">
        <v>15</v>
      </c>
      <c r="Q160" s="40" t="s">
        <v>690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240</v>
      </c>
      <c r="D161" s="16" t="s">
        <v>241</v>
      </c>
      <c r="E161" s="16">
        <v>3</v>
      </c>
      <c r="F161" s="15">
        <v>12.73</v>
      </c>
      <c r="G161" s="15">
        <v>11.86</v>
      </c>
      <c r="H161" s="15">
        <v>11</v>
      </c>
      <c r="I161" s="14"/>
      <c r="J161" s="15">
        <v>13.12</v>
      </c>
      <c r="K161" s="15">
        <v>14.84</v>
      </c>
      <c r="L161" s="15">
        <v>17.62</v>
      </c>
      <c r="M161" s="15"/>
      <c r="N161" s="15">
        <v>42.486930786000002</v>
      </c>
      <c r="O161" s="15">
        <v>12.0539551</v>
      </c>
      <c r="P161" s="16" t="s">
        <v>15</v>
      </c>
      <c r="Q161" s="39" t="s">
        <v>691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242</v>
      </c>
      <c r="D162" s="17" t="s">
        <v>243</v>
      </c>
      <c r="E162" s="17">
        <v>4</v>
      </c>
      <c r="F162" s="14">
        <v>4.0199999999999996</v>
      </c>
      <c r="G162" s="14">
        <v>3.18</v>
      </c>
      <c r="H162" s="14">
        <v>2.35</v>
      </c>
      <c r="I162" s="14"/>
      <c r="J162" s="14">
        <v>6.3</v>
      </c>
      <c r="K162" s="14">
        <v>7.96</v>
      </c>
      <c r="L162" s="14">
        <v>10.66</v>
      </c>
      <c r="M162" s="14"/>
      <c r="N162" s="14">
        <v>48.245911999</v>
      </c>
      <c r="O162" s="33">
        <v>71.668768150000005</v>
      </c>
      <c r="P162" s="17" t="s">
        <v>18</v>
      </c>
      <c r="Q162" s="40" t="s">
        <v>692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481</v>
      </c>
      <c r="D163" s="16" t="s">
        <v>482</v>
      </c>
      <c r="E163" s="16">
        <v>0</v>
      </c>
      <c r="F163" s="15">
        <v>3.45</v>
      </c>
      <c r="G163" s="15">
        <v>3.18</v>
      </c>
      <c r="H163" s="15">
        <v>2.91</v>
      </c>
      <c r="I163" s="14"/>
      <c r="J163" s="15">
        <v>3.62</v>
      </c>
      <c r="K163" s="15">
        <v>4.1500000000000004</v>
      </c>
      <c r="L163" s="15">
        <v>5.0199999999999996</v>
      </c>
      <c r="M163" s="15"/>
      <c r="N163" s="15">
        <v>23.351919138</v>
      </c>
      <c r="O163" s="15">
        <v>1.7932796499999999</v>
      </c>
      <c r="P163" s="16" t="s">
        <v>15</v>
      </c>
      <c r="Q163" s="39" t="s">
        <v>693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244</v>
      </c>
      <c r="D164" s="17" t="s">
        <v>245</v>
      </c>
      <c r="E164" s="17">
        <v>0</v>
      </c>
      <c r="F164" s="14">
        <v>14.64</v>
      </c>
      <c r="G164" s="14">
        <v>13.55</v>
      </c>
      <c r="H164" s="14">
        <v>12.47</v>
      </c>
      <c r="I164" s="14"/>
      <c r="J164" s="14">
        <v>15.23</v>
      </c>
      <c r="K164" s="14">
        <v>17.39</v>
      </c>
      <c r="L164" s="14">
        <v>20.9</v>
      </c>
      <c r="M164" s="14"/>
      <c r="N164" s="14">
        <v>27.577040920000002</v>
      </c>
      <c r="O164" s="33">
        <v>130.87333765</v>
      </c>
      <c r="P164" s="17" t="s">
        <v>15</v>
      </c>
      <c r="Q164" s="40" t="s">
        <v>694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246</v>
      </c>
      <c r="D165" s="16" t="s">
        <v>247</v>
      </c>
      <c r="E165" s="16">
        <v>3</v>
      </c>
      <c r="F165" s="15">
        <v>26.98</v>
      </c>
      <c r="G165" s="15">
        <v>23.69</v>
      </c>
      <c r="H165" s="15">
        <v>20.41</v>
      </c>
      <c r="I165" s="14"/>
      <c r="J165" s="15">
        <v>28.9</v>
      </c>
      <c r="K165" s="15">
        <v>35.46</v>
      </c>
      <c r="L165" s="15">
        <v>46.09</v>
      </c>
      <c r="M165" s="15"/>
      <c r="N165" s="15">
        <v>31.054252964</v>
      </c>
      <c r="O165" s="15">
        <v>36.834047250000005</v>
      </c>
      <c r="P165" s="16" t="s">
        <v>15</v>
      </c>
      <c r="Q165" s="39" t="s">
        <v>695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248</v>
      </c>
      <c r="D166" s="17" t="s">
        <v>249</v>
      </c>
      <c r="E166" s="17">
        <v>0</v>
      </c>
      <c r="F166" s="14">
        <v>9.81</v>
      </c>
      <c r="G166" s="14">
        <v>8.01</v>
      </c>
      <c r="H166" s="14">
        <v>6.22</v>
      </c>
      <c r="I166" s="14"/>
      <c r="J166" s="14">
        <v>10.49</v>
      </c>
      <c r="K166" s="14">
        <v>14.07</v>
      </c>
      <c r="L166" s="14">
        <v>19.86</v>
      </c>
      <c r="M166" s="14"/>
      <c r="N166" s="14">
        <v>19.779748703999999</v>
      </c>
      <c r="O166" s="33">
        <v>78.404920349999998</v>
      </c>
      <c r="P166" s="17" t="s">
        <v>15</v>
      </c>
      <c r="Q166" s="40" t="s">
        <v>696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250</v>
      </c>
      <c r="D167" s="16" t="s">
        <v>251</v>
      </c>
      <c r="E167" s="16">
        <v>0</v>
      </c>
      <c r="F167" s="15">
        <v>5.95</v>
      </c>
      <c r="G167" s="15">
        <v>4.53</v>
      </c>
      <c r="H167" s="15">
        <v>3.11</v>
      </c>
      <c r="I167" s="14"/>
      <c r="J167" s="15">
        <v>6.37</v>
      </c>
      <c r="K167" s="15">
        <v>9.1999999999999993</v>
      </c>
      <c r="L167" s="15">
        <v>13.78</v>
      </c>
      <c r="M167" s="15"/>
      <c r="N167" s="15">
        <v>23.824912818000001</v>
      </c>
      <c r="O167" s="15">
        <v>66.732475250000007</v>
      </c>
      <c r="P167" s="16" t="s">
        <v>15</v>
      </c>
      <c r="Q167" s="39" t="s">
        <v>697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424</v>
      </c>
      <c r="D168" s="17" t="s">
        <v>425</v>
      </c>
      <c r="E168" s="17">
        <v>4</v>
      </c>
      <c r="F168" s="14">
        <v>1.41</v>
      </c>
      <c r="G168" s="14">
        <v>1.24</v>
      </c>
      <c r="H168" s="14">
        <v>1.08</v>
      </c>
      <c r="I168" s="14"/>
      <c r="J168" s="14">
        <v>1.59</v>
      </c>
      <c r="K168" s="14">
        <v>1.91</v>
      </c>
      <c r="L168" s="14">
        <v>2.4300000000000002</v>
      </c>
      <c r="M168" s="14"/>
      <c r="N168" s="14">
        <v>33.492597777999997</v>
      </c>
      <c r="O168" s="33">
        <v>1.9731639000000001</v>
      </c>
      <c r="P168" s="17" t="s">
        <v>15</v>
      </c>
      <c r="Q168" s="40" t="s">
        <v>698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252</v>
      </c>
      <c r="D169" s="16" t="s">
        <v>253</v>
      </c>
      <c r="E169" s="16">
        <v>3</v>
      </c>
      <c r="F169" s="15">
        <v>29.17</v>
      </c>
      <c r="G169" s="15">
        <v>26.51</v>
      </c>
      <c r="H169" s="15">
        <v>23.86</v>
      </c>
      <c r="I169" s="14"/>
      <c r="J169" s="15">
        <v>30.66</v>
      </c>
      <c r="K169" s="15">
        <v>35.96</v>
      </c>
      <c r="L169" s="15">
        <v>44.54</v>
      </c>
      <c r="M169" s="15"/>
      <c r="N169" s="15">
        <v>25.892072135999999</v>
      </c>
      <c r="O169" s="15">
        <v>110.38809665000001</v>
      </c>
      <c r="P169" s="16" t="s">
        <v>15</v>
      </c>
      <c r="Q169" s="39" t="s">
        <v>699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254</v>
      </c>
      <c r="D170" s="17" t="s">
        <v>255</v>
      </c>
      <c r="E170" s="17">
        <v>3</v>
      </c>
      <c r="F170" s="14">
        <v>9.17</v>
      </c>
      <c r="G170" s="14">
        <v>7.95</v>
      </c>
      <c r="H170" s="14">
        <v>6.73</v>
      </c>
      <c r="I170" s="14"/>
      <c r="J170" s="14">
        <v>9.91</v>
      </c>
      <c r="K170" s="14">
        <v>12.34</v>
      </c>
      <c r="L170" s="14">
        <v>16.28</v>
      </c>
      <c r="M170" s="14"/>
      <c r="N170" s="14">
        <v>27.503054160000001</v>
      </c>
      <c r="O170" s="33">
        <v>104.30698685</v>
      </c>
      <c r="P170" s="17" t="s">
        <v>15</v>
      </c>
      <c r="Q170" s="40" t="s">
        <v>700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256</v>
      </c>
      <c r="D171" s="16" t="s">
        <v>257</v>
      </c>
      <c r="E171" s="16">
        <v>3</v>
      </c>
      <c r="F171" s="15">
        <v>8.5</v>
      </c>
      <c r="G171" s="15">
        <v>7.52</v>
      </c>
      <c r="H171" s="15">
        <v>6.54</v>
      </c>
      <c r="I171" s="14"/>
      <c r="J171" s="15">
        <v>8.84</v>
      </c>
      <c r="K171" s="15">
        <v>10.79</v>
      </c>
      <c r="L171" s="15">
        <v>13.96</v>
      </c>
      <c r="M171" s="15"/>
      <c r="N171" s="15">
        <v>40.784972797999998</v>
      </c>
      <c r="O171" s="15">
        <v>11.748185131</v>
      </c>
      <c r="P171" s="16" t="s">
        <v>15</v>
      </c>
      <c r="Q171" s="39" t="s">
        <v>701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258</v>
      </c>
      <c r="D172" s="17" t="s">
        <v>259</v>
      </c>
      <c r="E172" s="17">
        <v>0</v>
      </c>
      <c r="F172" s="14">
        <v>10.61</v>
      </c>
      <c r="G172" s="14">
        <v>8.76</v>
      </c>
      <c r="H172" s="14">
        <v>6.92</v>
      </c>
      <c r="I172" s="14"/>
      <c r="J172" s="14">
        <v>10.97</v>
      </c>
      <c r="K172" s="14">
        <v>14.65</v>
      </c>
      <c r="L172" s="14">
        <v>20.61</v>
      </c>
      <c r="M172" s="14"/>
      <c r="N172" s="14">
        <v>15.701525105</v>
      </c>
      <c r="O172" s="33">
        <v>84.143409616</v>
      </c>
      <c r="P172" s="17" t="s">
        <v>15</v>
      </c>
      <c r="Q172" s="40" t="s">
        <v>702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260</v>
      </c>
      <c r="D173" s="16" t="s">
        <v>261</v>
      </c>
      <c r="E173" s="16">
        <v>10</v>
      </c>
      <c r="F173" s="15">
        <v>22.71</v>
      </c>
      <c r="G173" s="15">
        <v>20.95</v>
      </c>
      <c r="H173" s="15">
        <v>19.190000000000001</v>
      </c>
      <c r="I173" s="14"/>
      <c r="J173" s="15">
        <v>23.68</v>
      </c>
      <c r="K173" s="15">
        <v>27.19</v>
      </c>
      <c r="L173" s="15">
        <v>32.880000000000003</v>
      </c>
      <c r="M173" s="15"/>
      <c r="N173" s="15">
        <v>75.722854921999996</v>
      </c>
      <c r="O173" s="15">
        <v>87.18919185099999</v>
      </c>
      <c r="P173" s="16" t="s">
        <v>18</v>
      </c>
      <c r="Q173" s="39" t="s">
        <v>703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262</v>
      </c>
      <c r="D174" s="17" t="s">
        <v>263</v>
      </c>
      <c r="E174" s="17">
        <v>3</v>
      </c>
      <c r="F174" s="14">
        <v>9.68</v>
      </c>
      <c r="G174" s="14">
        <v>8.9600000000000009</v>
      </c>
      <c r="H174" s="14">
        <v>8.24</v>
      </c>
      <c r="I174" s="14"/>
      <c r="J174" s="14">
        <v>10.199999999999999</v>
      </c>
      <c r="K174" s="14">
        <v>11.63</v>
      </c>
      <c r="L174" s="14">
        <v>13.95</v>
      </c>
      <c r="M174" s="14"/>
      <c r="N174" s="14">
        <v>28.441413268000002</v>
      </c>
      <c r="O174" s="33">
        <v>3.69795645</v>
      </c>
      <c r="P174" s="17" t="s">
        <v>15</v>
      </c>
      <c r="Q174" s="40" t="s">
        <v>704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264</v>
      </c>
      <c r="D175" s="16" t="s">
        <v>265</v>
      </c>
      <c r="E175" s="16">
        <v>0</v>
      </c>
      <c r="F175" s="15">
        <v>1.2</v>
      </c>
      <c r="G175" s="15">
        <v>0.6</v>
      </c>
      <c r="H175" s="15">
        <v>0.01</v>
      </c>
      <c r="I175" s="14"/>
      <c r="J175" s="15">
        <v>1.26</v>
      </c>
      <c r="K175" s="15">
        <v>2.44</v>
      </c>
      <c r="L175" s="15">
        <v>4.3499999999999996</v>
      </c>
      <c r="M175" s="15"/>
      <c r="N175" s="15">
        <v>29.333017166000001</v>
      </c>
      <c r="O175" s="15">
        <v>11.776441950000001</v>
      </c>
      <c r="P175" s="16" t="s">
        <v>15</v>
      </c>
      <c r="Q175" s="39" t="s">
        <v>705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266</v>
      </c>
      <c r="D176" s="17" t="s">
        <v>267</v>
      </c>
      <c r="E176" s="17">
        <v>7</v>
      </c>
      <c r="F176" s="14">
        <v>152.16999999999999</v>
      </c>
      <c r="G176" s="14">
        <v>129.77000000000001</v>
      </c>
      <c r="H176" s="14">
        <v>107.37</v>
      </c>
      <c r="I176" s="14"/>
      <c r="J176" s="14">
        <v>185.23</v>
      </c>
      <c r="K176" s="14">
        <v>230.02</v>
      </c>
      <c r="L176" s="14">
        <v>302.5</v>
      </c>
      <c r="M176" s="14"/>
      <c r="N176" s="14">
        <v>62.062239867999999</v>
      </c>
      <c r="O176" s="33">
        <v>14.237014897</v>
      </c>
      <c r="P176" s="17" t="s">
        <v>18</v>
      </c>
      <c r="Q176" s="40" t="s">
        <v>706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411</v>
      </c>
      <c r="D177" s="16" t="s">
        <v>412</v>
      </c>
      <c r="E177" s="16">
        <v>1</v>
      </c>
      <c r="F177" s="15">
        <v>6.98</v>
      </c>
      <c r="G177" s="15">
        <v>5.88</v>
      </c>
      <c r="H177" s="15">
        <v>4.79</v>
      </c>
      <c r="I177" s="14"/>
      <c r="J177" s="15">
        <v>7.24</v>
      </c>
      <c r="K177" s="15">
        <v>9.42</v>
      </c>
      <c r="L177" s="15">
        <v>12.95</v>
      </c>
      <c r="M177" s="15"/>
      <c r="N177" s="15">
        <v>43.489869548999998</v>
      </c>
      <c r="O177" s="15">
        <v>2.8042390999999998</v>
      </c>
      <c r="P177" s="16" t="s">
        <v>15</v>
      </c>
      <c r="Q177" s="39" t="s">
        <v>707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268</v>
      </c>
      <c r="D178" s="17" t="s">
        <v>269</v>
      </c>
      <c r="E178" s="17">
        <v>3</v>
      </c>
      <c r="F178" s="14">
        <v>76.8</v>
      </c>
      <c r="G178" s="14">
        <v>70.14</v>
      </c>
      <c r="H178" s="14">
        <v>63.48</v>
      </c>
      <c r="I178" s="14"/>
      <c r="J178" s="14">
        <v>79.930000000000007</v>
      </c>
      <c r="K178" s="14">
        <v>93.24</v>
      </c>
      <c r="L178" s="14">
        <v>114.79</v>
      </c>
      <c r="M178" s="14"/>
      <c r="N178" s="14">
        <v>42.814206642999999</v>
      </c>
      <c r="O178" s="33">
        <v>55.982827899999997</v>
      </c>
      <c r="P178" s="17" t="s">
        <v>15</v>
      </c>
      <c r="Q178" s="40" t="s">
        <v>708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270</v>
      </c>
      <c r="D179" s="16" t="s">
        <v>271</v>
      </c>
      <c r="E179" s="16">
        <v>0</v>
      </c>
      <c r="F179" s="15">
        <v>2.2000000000000002</v>
      </c>
      <c r="G179" s="15">
        <v>1.5</v>
      </c>
      <c r="H179" s="15">
        <v>0.81</v>
      </c>
      <c r="I179" s="14"/>
      <c r="J179" s="15">
        <v>2.3199999999999998</v>
      </c>
      <c r="K179" s="15">
        <v>3.7</v>
      </c>
      <c r="L179" s="15">
        <v>5.94</v>
      </c>
      <c r="M179" s="15"/>
      <c r="N179" s="15">
        <v>37.235961871999997</v>
      </c>
      <c r="O179" s="15">
        <v>13.700676750000001</v>
      </c>
      <c r="P179" s="16" t="s">
        <v>15</v>
      </c>
      <c r="Q179" s="39" t="s">
        <v>709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517</v>
      </c>
      <c r="D180" s="17" t="s">
        <v>518</v>
      </c>
      <c r="E180" s="17">
        <v>0</v>
      </c>
      <c r="F180" s="14">
        <v>8.6300000000000008</v>
      </c>
      <c r="G180" s="14">
        <v>7.45</v>
      </c>
      <c r="H180" s="14">
        <v>6.28</v>
      </c>
      <c r="I180" s="14"/>
      <c r="J180" s="14">
        <v>9.76</v>
      </c>
      <c r="K180" s="14">
        <v>12.1</v>
      </c>
      <c r="L180" s="14">
        <v>15.9</v>
      </c>
      <c r="M180" s="14"/>
      <c r="N180" s="14">
        <v>26.697426664000002</v>
      </c>
      <c r="O180" s="33">
        <v>3.6409837</v>
      </c>
      <c r="P180" s="17" t="s">
        <v>15</v>
      </c>
      <c r="Q180" s="40" t="s">
        <v>710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272</v>
      </c>
      <c r="D181" s="16" t="s">
        <v>273</v>
      </c>
      <c r="E181" s="16">
        <v>0</v>
      </c>
      <c r="F181" s="15">
        <v>4.67</v>
      </c>
      <c r="G181" s="15">
        <v>3.75</v>
      </c>
      <c r="H181" s="15">
        <v>2.84</v>
      </c>
      <c r="I181" s="14"/>
      <c r="J181" s="15">
        <v>4.9400000000000004</v>
      </c>
      <c r="K181" s="15">
        <v>6.76</v>
      </c>
      <c r="L181" s="15">
        <v>9.7100000000000009</v>
      </c>
      <c r="M181" s="15"/>
      <c r="N181" s="15">
        <v>18.731011429999999</v>
      </c>
      <c r="O181" s="15">
        <v>30.015037150000001</v>
      </c>
      <c r="P181" s="16" t="s">
        <v>15</v>
      </c>
      <c r="Q181" s="39" t="s">
        <v>711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274</v>
      </c>
      <c r="D182" s="17" t="s">
        <v>275</v>
      </c>
      <c r="E182" s="17">
        <v>0</v>
      </c>
      <c r="F182" s="14">
        <v>212.01</v>
      </c>
      <c r="G182" s="14">
        <v>171.86</v>
      </c>
      <c r="H182" s="14">
        <v>131.71</v>
      </c>
      <c r="I182" s="14"/>
      <c r="J182" s="14">
        <v>224.63</v>
      </c>
      <c r="K182" s="14">
        <v>304.92</v>
      </c>
      <c r="L182" s="14">
        <v>434.85</v>
      </c>
      <c r="M182" s="14"/>
      <c r="N182" s="14">
        <v>34.642597375000001</v>
      </c>
      <c r="O182" s="33">
        <v>5.2229580295</v>
      </c>
      <c r="P182" s="17" t="s">
        <v>15</v>
      </c>
      <c r="Q182" s="40" t="s">
        <v>712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472</v>
      </c>
      <c r="D183" s="16" t="s">
        <v>473</v>
      </c>
      <c r="E183" s="16">
        <v>3</v>
      </c>
      <c r="F183" s="15">
        <v>0.46</v>
      </c>
      <c r="G183" s="15">
        <v>0.27</v>
      </c>
      <c r="H183" s="15">
        <v>0.08</v>
      </c>
      <c r="I183" s="14"/>
      <c r="J183" s="15">
        <v>0.54</v>
      </c>
      <c r="K183" s="15">
        <v>0.91</v>
      </c>
      <c r="L183" s="15">
        <v>1.53</v>
      </c>
      <c r="M183" s="15"/>
      <c r="N183" s="15">
        <v>40.950490936999998</v>
      </c>
      <c r="O183" s="15">
        <v>2.1858912500000001</v>
      </c>
      <c r="P183" s="16" t="s">
        <v>15</v>
      </c>
      <c r="Q183" s="39" t="s">
        <v>713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276</v>
      </c>
      <c r="D184" s="17" t="s">
        <v>277</v>
      </c>
      <c r="E184" s="17">
        <v>3</v>
      </c>
      <c r="F184" s="14">
        <v>48.79</v>
      </c>
      <c r="G184" s="14">
        <v>41.18</v>
      </c>
      <c r="H184" s="14">
        <v>33.58</v>
      </c>
      <c r="I184" s="14"/>
      <c r="J184" s="14">
        <v>50.4</v>
      </c>
      <c r="K184" s="14">
        <v>65.599999999999994</v>
      </c>
      <c r="L184" s="14">
        <v>90.22</v>
      </c>
      <c r="M184" s="14"/>
      <c r="N184" s="14">
        <v>33.075781646999999</v>
      </c>
      <c r="O184" s="33">
        <v>676.32593914999995</v>
      </c>
      <c r="P184" s="17" t="s">
        <v>15</v>
      </c>
      <c r="Q184" s="40" t="s">
        <v>714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276</v>
      </c>
      <c r="D185" s="16" t="s">
        <v>279</v>
      </c>
      <c r="E185" s="16">
        <v>3</v>
      </c>
      <c r="F185" s="15">
        <v>44.36</v>
      </c>
      <c r="G185" s="15">
        <v>37.99</v>
      </c>
      <c r="H185" s="15">
        <v>31.62</v>
      </c>
      <c r="I185" s="14"/>
      <c r="J185" s="15">
        <v>45.83</v>
      </c>
      <c r="K185" s="15">
        <v>58.56</v>
      </c>
      <c r="L185" s="15">
        <v>79.180000000000007</v>
      </c>
      <c r="M185" s="15"/>
      <c r="N185" s="15">
        <v>33.403418252999998</v>
      </c>
      <c r="O185" s="15">
        <v>2386.2023631000002</v>
      </c>
      <c r="P185" s="16" t="s">
        <v>15</v>
      </c>
      <c r="Q185" s="39" t="s">
        <v>715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280</v>
      </c>
      <c r="D186" s="17" t="s">
        <v>281</v>
      </c>
      <c r="E186" s="17">
        <v>3</v>
      </c>
      <c r="F186" s="14">
        <v>11.94</v>
      </c>
      <c r="G186" s="14">
        <v>10.46</v>
      </c>
      <c r="H186" s="14">
        <v>8.98</v>
      </c>
      <c r="I186" s="14"/>
      <c r="J186" s="14">
        <v>12.32</v>
      </c>
      <c r="K186" s="14">
        <v>15.27</v>
      </c>
      <c r="L186" s="14">
        <v>20.05</v>
      </c>
      <c r="M186" s="14"/>
      <c r="N186" s="14">
        <v>29.64287874</v>
      </c>
      <c r="O186" s="33">
        <v>34.521106150000001</v>
      </c>
      <c r="P186" s="17" t="s">
        <v>15</v>
      </c>
      <c r="Q186" s="40" t="s">
        <v>716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404</v>
      </c>
      <c r="D187" s="16" t="s">
        <v>282</v>
      </c>
      <c r="E187" s="16">
        <v>8</v>
      </c>
      <c r="F187" s="15">
        <v>64.06</v>
      </c>
      <c r="G187" s="15">
        <v>54.1</v>
      </c>
      <c r="H187" s="15">
        <v>44.14</v>
      </c>
      <c r="I187" s="14"/>
      <c r="J187" s="15">
        <v>72.98</v>
      </c>
      <c r="K187" s="15">
        <v>92.89</v>
      </c>
      <c r="L187" s="15">
        <v>125.12</v>
      </c>
      <c r="M187" s="15"/>
      <c r="N187" s="15">
        <v>51.457777854</v>
      </c>
      <c r="O187" s="15">
        <v>726.36097280000001</v>
      </c>
      <c r="P187" s="16" t="s">
        <v>18</v>
      </c>
      <c r="Q187" s="39" t="s">
        <v>717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519</v>
      </c>
      <c r="D188" s="17" t="s">
        <v>283</v>
      </c>
      <c r="E188" s="17">
        <v>3</v>
      </c>
      <c r="F188" s="14">
        <v>3.33</v>
      </c>
      <c r="G188" s="14">
        <v>2.94</v>
      </c>
      <c r="H188" s="14">
        <v>2.5499999999999998</v>
      </c>
      <c r="I188" s="14"/>
      <c r="J188" s="14">
        <v>3.54</v>
      </c>
      <c r="K188" s="14">
        <v>4.3099999999999996</v>
      </c>
      <c r="L188" s="14">
        <v>5.56</v>
      </c>
      <c r="M188" s="14"/>
      <c r="N188" s="14">
        <v>37.873969682000002</v>
      </c>
      <c r="O188" s="33">
        <v>13.2422313</v>
      </c>
      <c r="P188" s="17" t="s">
        <v>15</v>
      </c>
      <c r="Q188" s="40" t="s">
        <v>718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458</v>
      </c>
      <c r="D189" s="16" t="s">
        <v>284</v>
      </c>
      <c r="E189" s="16">
        <v>4</v>
      </c>
      <c r="F189" s="15">
        <v>13.76</v>
      </c>
      <c r="G189" s="15">
        <v>12.02</v>
      </c>
      <c r="H189" s="15">
        <v>10.28</v>
      </c>
      <c r="I189" s="14"/>
      <c r="J189" s="15">
        <v>14.56</v>
      </c>
      <c r="K189" s="15">
        <v>18.03</v>
      </c>
      <c r="L189" s="15">
        <v>23.65</v>
      </c>
      <c r="M189" s="15"/>
      <c r="N189" s="15">
        <v>45.620766306999997</v>
      </c>
      <c r="O189" s="15">
        <v>22.5134379</v>
      </c>
      <c r="P189" s="16" t="s">
        <v>15</v>
      </c>
      <c r="Q189" s="39" t="s">
        <v>719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278</v>
      </c>
      <c r="D190" s="17" t="s">
        <v>285</v>
      </c>
      <c r="E190" s="17">
        <v>0</v>
      </c>
      <c r="F190" s="14">
        <v>10.37</v>
      </c>
      <c r="G190" s="14">
        <v>8.3699999999999992</v>
      </c>
      <c r="H190" s="14">
        <v>6.38</v>
      </c>
      <c r="I190" s="14"/>
      <c r="J190" s="14">
        <v>10.94</v>
      </c>
      <c r="K190" s="14">
        <v>14.92</v>
      </c>
      <c r="L190" s="14">
        <v>21.37</v>
      </c>
      <c r="M190" s="14"/>
      <c r="N190" s="14">
        <v>39.711713121000003</v>
      </c>
      <c r="O190" s="33">
        <v>75.963961550000008</v>
      </c>
      <c r="P190" s="17" t="s">
        <v>15</v>
      </c>
      <c r="Q190" s="40" t="s">
        <v>720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421</v>
      </c>
      <c r="D191" s="16" t="s">
        <v>286</v>
      </c>
      <c r="E191" s="16">
        <v>3</v>
      </c>
      <c r="F191" s="15">
        <v>48.15</v>
      </c>
      <c r="G191" s="15">
        <v>44.49</v>
      </c>
      <c r="H191" s="15">
        <v>40.83</v>
      </c>
      <c r="I191" s="14"/>
      <c r="J191" s="15">
        <v>50.21</v>
      </c>
      <c r="K191" s="15">
        <v>57.52</v>
      </c>
      <c r="L191" s="15">
        <v>69.36</v>
      </c>
      <c r="M191" s="15"/>
      <c r="N191" s="15">
        <v>34.153342901999999</v>
      </c>
      <c r="O191" s="15">
        <v>96.880591300000006</v>
      </c>
      <c r="P191" s="16" t="s">
        <v>15</v>
      </c>
      <c r="Q191" s="39" t="s">
        <v>721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422</v>
      </c>
      <c r="D192" s="17" t="s">
        <v>287</v>
      </c>
      <c r="E192" s="17">
        <v>4</v>
      </c>
      <c r="F192" s="14">
        <v>4.21</v>
      </c>
      <c r="G192" s="14">
        <v>3.92</v>
      </c>
      <c r="H192" s="14">
        <v>3.63</v>
      </c>
      <c r="I192" s="14"/>
      <c r="J192" s="14">
        <v>4.43</v>
      </c>
      <c r="K192" s="14">
        <v>5</v>
      </c>
      <c r="L192" s="14">
        <v>5.93</v>
      </c>
      <c r="M192" s="14"/>
      <c r="N192" s="14">
        <v>38.988921787999999</v>
      </c>
      <c r="O192" s="33">
        <v>3.9612550500000001</v>
      </c>
      <c r="P192" s="17" t="s">
        <v>15</v>
      </c>
      <c r="Q192" s="40" t="s">
        <v>722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498</v>
      </c>
      <c r="D193" s="16" t="s">
        <v>288</v>
      </c>
      <c r="E193" s="16">
        <v>3</v>
      </c>
      <c r="F193" s="15">
        <v>17.22</v>
      </c>
      <c r="G193" s="15">
        <v>15.19</v>
      </c>
      <c r="H193" s="15">
        <v>13.17</v>
      </c>
      <c r="I193" s="14"/>
      <c r="J193" s="15">
        <v>18.25</v>
      </c>
      <c r="K193" s="15">
        <v>22.29</v>
      </c>
      <c r="L193" s="15">
        <v>28.83</v>
      </c>
      <c r="M193" s="15"/>
      <c r="N193" s="15">
        <v>19.547726881999999</v>
      </c>
      <c r="O193" s="15">
        <v>9.1021032500000008</v>
      </c>
      <c r="P193" s="16" t="s">
        <v>15</v>
      </c>
      <c r="Q193" s="39" t="s">
        <v>723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724</v>
      </c>
      <c r="D194" s="17" t="s">
        <v>725</v>
      </c>
      <c r="E194" s="17">
        <v>0</v>
      </c>
      <c r="F194" s="14">
        <v>6.7</v>
      </c>
      <c r="G194" s="14">
        <v>5.77</v>
      </c>
      <c r="H194" s="14">
        <v>4.84</v>
      </c>
      <c r="I194" s="14"/>
      <c r="J194" s="14">
        <v>7.19</v>
      </c>
      <c r="K194" s="14">
        <v>9.0399999999999991</v>
      </c>
      <c r="L194" s="14">
        <v>12.04</v>
      </c>
      <c r="M194" s="14"/>
      <c r="N194" s="14">
        <v>28.032535840000001</v>
      </c>
      <c r="O194" s="33">
        <v>1.89896555</v>
      </c>
      <c r="P194" s="17" t="s">
        <v>15</v>
      </c>
      <c r="Q194" s="40" t="s">
        <v>726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474</v>
      </c>
      <c r="D195" s="16" t="s">
        <v>451</v>
      </c>
      <c r="E195" s="16">
        <v>9</v>
      </c>
      <c r="F195" s="15">
        <v>84.79</v>
      </c>
      <c r="G195" s="15">
        <v>69.91</v>
      </c>
      <c r="H195" s="15">
        <v>55.03</v>
      </c>
      <c r="I195" s="14"/>
      <c r="J195" s="15">
        <v>100.84</v>
      </c>
      <c r="K195" s="15">
        <v>130.59</v>
      </c>
      <c r="L195" s="15">
        <v>178.73</v>
      </c>
      <c r="M195" s="15"/>
      <c r="N195" s="15">
        <v>68.673538602999997</v>
      </c>
      <c r="O195" s="15">
        <v>2.9244941785000003</v>
      </c>
      <c r="P195" s="16" t="s">
        <v>18</v>
      </c>
      <c r="Q195" s="39" t="s">
        <v>727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426</v>
      </c>
      <c r="D196" s="17" t="s">
        <v>289</v>
      </c>
      <c r="E196" s="17">
        <v>0</v>
      </c>
      <c r="F196" s="14">
        <v>1.78</v>
      </c>
      <c r="G196" s="14">
        <v>1.49</v>
      </c>
      <c r="H196" s="14">
        <v>1.2</v>
      </c>
      <c r="I196" s="14"/>
      <c r="J196" s="14">
        <v>1.9</v>
      </c>
      <c r="K196" s="14">
        <v>2.4700000000000002</v>
      </c>
      <c r="L196" s="14">
        <v>3.4</v>
      </c>
      <c r="M196" s="14"/>
      <c r="N196" s="14">
        <v>44.627220135999998</v>
      </c>
      <c r="O196" s="33">
        <v>7.8965631499999995</v>
      </c>
      <c r="P196" s="17" t="s">
        <v>15</v>
      </c>
      <c r="Q196" s="40" t="s">
        <v>728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423</v>
      </c>
      <c r="D197" s="16" t="s">
        <v>290</v>
      </c>
      <c r="E197" s="16">
        <v>0</v>
      </c>
      <c r="F197" s="15">
        <v>1.47</v>
      </c>
      <c r="G197" s="15">
        <v>1.07</v>
      </c>
      <c r="H197" s="15">
        <v>0.68</v>
      </c>
      <c r="I197" s="14"/>
      <c r="J197" s="15">
        <v>1.57</v>
      </c>
      <c r="K197" s="15">
        <v>2.35</v>
      </c>
      <c r="L197" s="15">
        <v>3.62</v>
      </c>
      <c r="M197" s="15"/>
      <c r="N197" s="15">
        <v>25.440953867000001</v>
      </c>
      <c r="O197" s="15">
        <v>5.3773630999999993</v>
      </c>
      <c r="P197" s="16" t="s">
        <v>15</v>
      </c>
      <c r="Q197" s="39" t="s">
        <v>729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442</v>
      </c>
      <c r="D198" s="17" t="s">
        <v>291</v>
      </c>
      <c r="E198" s="17">
        <v>0</v>
      </c>
      <c r="F198" s="14">
        <v>19.41</v>
      </c>
      <c r="G198" s="14">
        <v>16.96</v>
      </c>
      <c r="H198" s="14">
        <v>14.52</v>
      </c>
      <c r="I198" s="14"/>
      <c r="J198" s="14">
        <v>20.51</v>
      </c>
      <c r="K198" s="14">
        <v>25.39</v>
      </c>
      <c r="L198" s="14">
        <v>33.29</v>
      </c>
      <c r="M198" s="14"/>
      <c r="N198" s="14">
        <v>22.131822451000001</v>
      </c>
      <c r="O198" s="33">
        <v>215.41496275</v>
      </c>
      <c r="P198" s="17" t="s">
        <v>15</v>
      </c>
      <c r="Q198" s="40" t="s">
        <v>730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461</v>
      </c>
      <c r="D199" s="16" t="s">
        <v>292</v>
      </c>
      <c r="E199" s="16">
        <v>0</v>
      </c>
      <c r="F199" s="15">
        <v>0.46</v>
      </c>
      <c r="G199" s="15">
        <v>0.24</v>
      </c>
      <c r="H199" s="15">
        <v>0.02</v>
      </c>
      <c r="I199" s="14"/>
      <c r="J199" s="15">
        <v>0.47</v>
      </c>
      <c r="K199" s="15">
        <v>0.9</v>
      </c>
      <c r="L199" s="15">
        <v>1.6</v>
      </c>
      <c r="M199" s="15"/>
      <c r="N199" s="15">
        <v>35.400461706999998</v>
      </c>
      <c r="O199" s="15">
        <v>6.6860013</v>
      </c>
      <c r="P199" s="16" t="s">
        <v>15</v>
      </c>
      <c r="Q199" s="39" t="s">
        <v>731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732</v>
      </c>
      <c r="D200" s="17" t="s">
        <v>293</v>
      </c>
      <c r="E200" s="17">
        <v>0</v>
      </c>
      <c r="F200" s="14">
        <v>4.87</v>
      </c>
      <c r="G200" s="14">
        <v>4.09</v>
      </c>
      <c r="H200" s="14">
        <v>3.32</v>
      </c>
      <c r="I200" s="14"/>
      <c r="J200" s="14">
        <v>5.17</v>
      </c>
      <c r="K200" s="14">
        <v>6.71</v>
      </c>
      <c r="L200" s="14">
        <v>9.2100000000000009</v>
      </c>
      <c r="M200" s="14"/>
      <c r="N200" s="14">
        <v>30.170808672</v>
      </c>
      <c r="O200" s="33">
        <v>20.148574400000001</v>
      </c>
      <c r="P200" s="17" t="s">
        <v>15</v>
      </c>
      <c r="Q200" s="40" t="s">
        <v>733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734</v>
      </c>
      <c r="D201" s="16" t="s">
        <v>735</v>
      </c>
      <c r="E201" s="16">
        <v>0</v>
      </c>
      <c r="F201" s="15">
        <v>0.48</v>
      </c>
      <c r="G201" s="15">
        <v>-0.22</v>
      </c>
      <c r="H201" s="15">
        <v>-0.93</v>
      </c>
      <c r="I201" s="14"/>
      <c r="J201" s="15">
        <v>0.51</v>
      </c>
      <c r="K201" s="15">
        <v>1.92</v>
      </c>
      <c r="L201" s="15">
        <v>4.21</v>
      </c>
      <c r="M201" s="15"/>
      <c r="N201" s="15">
        <v>22.061795834000002</v>
      </c>
      <c r="O201" s="15">
        <v>1.98298855</v>
      </c>
      <c r="P201" s="16" t="s">
        <v>15</v>
      </c>
      <c r="Q201" s="39" t="s">
        <v>736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416</v>
      </c>
      <c r="D202" s="17" t="s">
        <v>294</v>
      </c>
      <c r="E202" s="17">
        <v>0</v>
      </c>
      <c r="F202" s="14">
        <v>34.35</v>
      </c>
      <c r="G202" s="14">
        <v>30.99</v>
      </c>
      <c r="H202" s="14">
        <v>27.64</v>
      </c>
      <c r="I202" s="14"/>
      <c r="J202" s="14">
        <v>36.229999999999997</v>
      </c>
      <c r="K202" s="14">
        <v>42.93</v>
      </c>
      <c r="L202" s="14">
        <v>53.77</v>
      </c>
      <c r="M202" s="14"/>
      <c r="N202" s="14">
        <v>30.331944176</v>
      </c>
      <c r="O202" s="33">
        <v>483.68784540000001</v>
      </c>
      <c r="P202" s="17" t="s">
        <v>15</v>
      </c>
      <c r="Q202" s="40" t="s">
        <v>737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420</v>
      </c>
      <c r="D203" s="16" t="s">
        <v>295</v>
      </c>
      <c r="E203" s="16">
        <v>3</v>
      </c>
      <c r="F203" s="15">
        <v>8.08</v>
      </c>
      <c r="G203" s="15">
        <v>7.04</v>
      </c>
      <c r="H203" s="15">
        <v>6.01</v>
      </c>
      <c r="I203" s="14"/>
      <c r="J203" s="15">
        <v>8.66</v>
      </c>
      <c r="K203" s="15">
        <v>10.72</v>
      </c>
      <c r="L203" s="15">
        <v>14.07</v>
      </c>
      <c r="M203" s="15"/>
      <c r="N203" s="15">
        <v>22.987757639000002</v>
      </c>
      <c r="O203" s="15">
        <v>17.852899300000001</v>
      </c>
      <c r="P203" s="16" t="s">
        <v>15</v>
      </c>
      <c r="Q203" s="39" t="s">
        <v>738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462</v>
      </c>
      <c r="D204" s="17" t="s">
        <v>463</v>
      </c>
      <c r="E204" s="17">
        <v>10</v>
      </c>
      <c r="F204" s="14">
        <v>540</v>
      </c>
      <c r="G204" s="14">
        <v>496.43</v>
      </c>
      <c r="H204" s="14">
        <v>452.86</v>
      </c>
      <c r="I204" s="14"/>
      <c r="J204" s="14">
        <v>562.14</v>
      </c>
      <c r="K204" s="14">
        <v>649.27</v>
      </c>
      <c r="L204" s="14">
        <v>790.27</v>
      </c>
      <c r="M204" s="14"/>
      <c r="N204" s="14">
        <v>78.228219228</v>
      </c>
      <c r="O204" s="33">
        <v>1.6582611655000001</v>
      </c>
      <c r="P204" s="17" t="s">
        <v>18</v>
      </c>
      <c r="Q204" s="40" t="s">
        <v>739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740</v>
      </c>
      <c r="D205" s="16" t="s">
        <v>741</v>
      </c>
      <c r="E205" s="16">
        <v>0</v>
      </c>
      <c r="F205" s="15">
        <v>6.6</v>
      </c>
      <c r="G205" s="15">
        <v>5.88</v>
      </c>
      <c r="H205" s="15">
        <v>5.16</v>
      </c>
      <c r="I205" s="14"/>
      <c r="J205" s="15">
        <v>6.73</v>
      </c>
      <c r="K205" s="15">
        <v>8.16</v>
      </c>
      <c r="L205" s="15">
        <v>10.48</v>
      </c>
      <c r="M205" s="15"/>
      <c r="N205" s="15">
        <v>26.796240367999999</v>
      </c>
      <c r="O205" s="15">
        <v>2.7271538999999998</v>
      </c>
      <c r="P205" s="16" t="s">
        <v>15</v>
      </c>
      <c r="Q205" s="39" t="s">
        <v>742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434</v>
      </c>
      <c r="D206" s="17" t="s">
        <v>296</v>
      </c>
      <c r="E206" s="17">
        <v>0</v>
      </c>
      <c r="F206" s="14">
        <v>15.25</v>
      </c>
      <c r="G206" s="14">
        <v>13.99</v>
      </c>
      <c r="H206" s="14">
        <v>12.73</v>
      </c>
      <c r="I206" s="14"/>
      <c r="J206" s="14">
        <v>15.74</v>
      </c>
      <c r="K206" s="14">
        <v>18.25</v>
      </c>
      <c r="L206" s="14">
        <v>22.31</v>
      </c>
      <c r="M206" s="14"/>
      <c r="N206" s="14">
        <v>37.026024204000002</v>
      </c>
      <c r="O206" s="33">
        <v>248.1996116</v>
      </c>
      <c r="P206" s="17" t="s">
        <v>15</v>
      </c>
      <c r="Q206" s="40" t="s">
        <v>743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297</v>
      </c>
      <c r="D207" s="16" t="s">
        <v>298</v>
      </c>
      <c r="E207" s="16">
        <v>3</v>
      </c>
      <c r="F207" s="15">
        <v>29.06</v>
      </c>
      <c r="G207" s="15">
        <v>25.58</v>
      </c>
      <c r="H207" s="15">
        <v>22.11</v>
      </c>
      <c r="I207" s="14"/>
      <c r="J207" s="15">
        <v>29.84</v>
      </c>
      <c r="K207" s="15">
        <v>36.78</v>
      </c>
      <c r="L207" s="15">
        <v>48.01</v>
      </c>
      <c r="M207" s="15"/>
      <c r="N207" s="15">
        <v>19.172589618</v>
      </c>
      <c r="O207" s="15">
        <v>647.25304299999993</v>
      </c>
      <c r="P207" s="16" t="s">
        <v>15</v>
      </c>
      <c r="Q207" s="39" t="s">
        <v>744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299</v>
      </c>
      <c r="D208" s="17" t="s">
        <v>745</v>
      </c>
      <c r="E208" s="17">
        <v>3</v>
      </c>
      <c r="F208" s="14">
        <v>9.14</v>
      </c>
      <c r="G208" s="14">
        <v>8.1</v>
      </c>
      <c r="H208" s="14">
        <v>7.06</v>
      </c>
      <c r="I208" s="14"/>
      <c r="J208" s="14">
        <v>9.4499999999999993</v>
      </c>
      <c r="K208" s="14">
        <v>11.52</v>
      </c>
      <c r="L208" s="14">
        <v>14.87</v>
      </c>
      <c r="M208" s="14"/>
      <c r="N208" s="14">
        <v>36.135901330000003</v>
      </c>
      <c r="O208" s="33">
        <v>1.9312201</v>
      </c>
      <c r="P208" s="17" t="s">
        <v>15</v>
      </c>
      <c r="Q208" s="40" t="s">
        <v>746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299</v>
      </c>
      <c r="D209" s="16" t="s">
        <v>300</v>
      </c>
      <c r="E209" s="16">
        <v>3</v>
      </c>
      <c r="F209" s="15">
        <v>7.75</v>
      </c>
      <c r="G209" s="15">
        <v>7.27</v>
      </c>
      <c r="H209" s="15">
        <v>6.79</v>
      </c>
      <c r="I209" s="14"/>
      <c r="J209" s="15">
        <v>7.99</v>
      </c>
      <c r="K209" s="15">
        <v>8.94</v>
      </c>
      <c r="L209" s="15">
        <v>10.49</v>
      </c>
      <c r="M209" s="15"/>
      <c r="N209" s="15">
        <v>36.757023373999999</v>
      </c>
      <c r="O209" s="15">
        <v>11.96886585</v>
      </c>
      <c r="P209" s="16" t="s">
        <v>15</v>
      </c>
      <c r="Q209" s="39" t="s">
        <v>747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299</v>
      </c>
      <c r="D210" s="17" t="s">
        <v>301</v>
      </c>
      <c r="E210" s="17">
        <v>3</v>
      </c>
      <c r="F210" s="14">
        <v>40.18</v>
      </c>
      <c r="G210" s="14">
        <v>37.32</v>
      </c>
      <c r="H210" s="14">
        <v>34.46</v>
      </c>
      <c r="I210" s="14"/>
      <c r="J210" s="14">
        <v>41.37</v>
      </c>
      <c r="K210" s="14">
        <v>47.08</v>
      </c>
      <c r="L210" s="14">
        <v>56.33</v>
      </c>
      <c r="M210" s="14"/>
      <c r="N210" s="14">
        <v>35.463910142000003</v>
      </c>
      <c r="O210" s="33">
        <v>98.318869049999989</v>
      </c>
      <c r="P210" s="17" t="s">
        <v>15</v>
      </c>
      <c r="Q210" s="40" t="s">
        <v>748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302</v>
      </c>
      <c r="D211" s="16" t="s">
        <v>475</v>
      </c>
      <c r="E211" s="16">
        <v>0</v>
      </c>
      <c r="F211" s="15">
        <v>13.2</v>
      </c>
      <c r="G211" s="15">
        <v>11.6</v>
      </c>
      <c r="H211" s="15">
        <v>10</v>
      </c>
      <c r="I211" s="14"/>
      <c r="J211" s="15">
        <v>13.59</v>
      </c>
      <c r="K211" s="15">
        <v>16.78</v>
      </c>
      <c r="L211" s="15">
        <v>21.96</v>
      </c>
      <c r="M211" s="15"/>
      <c r="N211" s="15">
        <v>21.677613139999998</v>
      </c>
      <c r="O211" s="15">
        <v>1.616217</v>
      </c>
      <c r="P211" s="16" t="s">
        <v>15</v>
      </c>
      <c r="Q211" s="39" t="s">
        <v>749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302</v>
      </c>
      <c r="D212" s="17" t="s">
        <v>476</v>
      </c>
      <c r="E212" s="17">
        <v>0</v>
      </c>
      <c r="F212" s="14">
        <v>13.91</v>
      </c>
      <c r="G212" s="14">
        <v>12.37</v>
      </c>
      <c r="H212" s="14">
        <v>10.84</v>
      </c>
      <c r="I212" s="14"/>
      <c r="J212" s="14">
        <v>14.29</v>
      </c>
      <c r="K212" s="14">
        <v>17.350000000000001</v>
      </c>
      <c r="L212" s="14">
        <v>22.3</v>
      </c>
      <c r="M212" s="14"/>
      <c r="N212" s="14">
        <v>23.898516496999999</v>
      </c>
      <c r="O212" s="33">
        <v>2.1422550500000002</v>
      </c>
      <c r="P212" s="17" t="s">
        <v>15</v>
      </c>
      <c r="Q212" s="40" t="s">
        <v>750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302</v>
      </c>
      <c r="D213" s="16" t="s">
        <v>303</v>
      </c>
      <c r="E213" s="16">
        <v>0</v>
      </c>
      <c r="F213" s="15">
        <v>27.02</v>
      </c>
      <c r="G213" s="15">
        <v>23.87</v>
      </c>
      <c r="H213" s="15">
        <v>20.73</v>
      </c>
      <c r="I213" s="14"/>
      <c r="J213" s="15">
        <v>27.8</v>
      </c>
      <c r="K213" s="15">
        <v>34.08</v>
      </c>
      <c r="L213" s="15">
        <v>44.25</v>
      </c>
      <c r="M213" s="15"/>
      <c r="N213" s="15">
        <v>23.208284995</v>
      </c>
      <c r="O213" s="15">
        <v>98.722169500000007</v>
      </c>
      <c r="P213" s="16" t="s">
        <v>15</v>
      </c>
      <c r="Q213" s="39" t="s">
        <v>751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304</v>
      </c>
      <c r="D214" s="17" t="s">
        <v>305</v>
      </c>
      <c r="E214" s="17">
        <v>10</v>
      </c>
      <c r="F214" s="14">
        <v>17.260000000000002</v>
      </c>
      <c r="G214" s="14">
        <v>14.9</v>
      </c>
      <c r="H214" s="14">
        <v>12.55</v>
      </c>
      <c r="I214" s="14"/>
      <c r="J214" s="14">
        <v>21.7</v>
      </c>
      <c r="K214" s="14">
        <v>26.4</v>
      </c>
      <c r="L214" s="14">
        <v>34.020000000000003</v>
      </c>
      <c r="M214" s="14"/>
      <c r="N214" s="14">
        <v>60.094518428999997</v>
      </c>
      <c r="O214" s="33">
        <v>50.007308599999995</v>
      </c>
      <c r="P214" s="17" t="s">
        <v>18</v>
      </c>
      <c r="Q214" s="40" t="s">
        <v>752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306</v>
      </c>
      <c r="D215" s="16" t="s">
        <v>307</v>
      </c>
      <c r="E215" s="16">
        <v>3</v>
      </c>
      <c r="F215" s="15">
        <v>5.01</v>
      </c>
      <c r="G215" s="15">
        <v>4.76</v>
      </c>
      <c r="H215" s="15">
        <v>4.51</v>
      </c>
      <c r="I215" s="14"/>
      <c r="J215" s="15">
        <v>5.2</v>
      </c>
      <c r="K215" s="15">
        <v>5.69</v>
      </c>
      <c r="L215" s="15">
        <v>6.49</v>
      </c>
      <c r="M215" s="15"/>
      <c r="N215" s="15">
        <v>38.190653396000002</v>
      </c>
      <c r="O215" s="15">
        <v>2.7225659500000003</v>
      </c>
      <c r="P215" s="16" t="s">
        <v>15</v>
      </c>
      <c r="Q215" s="39" t="s">
        <v>753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499</v>
      </c>
      <c r="D216" s="17" t="s">
        <v>452</v>
      </c>
      <c r="E216" s="17">
        <v>9</v>
      </c>
      <c r="F216" s="14">
        <v>3940</v>
      </c>
      <c r="G216" s="14">
        <v>3127.65</v>
      </c>
      <c r="H216" s="14">
        <v>2315.3000000000002</v>
      </c>
      <c r="I216" s="14"/>
      <c r="J216" s="14">
        <v>4134.5600000000004</v>
      </c>
      <c r="K216" s="14">
        <v>5759.25</v>
      </c>
      <c r="L216" s="14">
        <v>8388.2000000000007</v>
      </c>
      <c r="M216" s="14"/>
      <c r="N216" s="14">
        <v>81.660588865999998</v>
      </c>
      <c r="O216" s="33">
        <v>2.475434618</v>
      </c>
      <c r="P216" s="17" t="s">
        <v>18</v>
      </c>
      <c r="Q216" s="40" t="s">
        <v>754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308</v>
      </c>
      <c r="D217" s="16" t="s">
        <v>309</v>
      </c>
      <c r="E217" s="16">
        <v>3</v>
      </c>
      <c r="F217" s="15">
        <v>11.91</v>
      </c>
      <c r="G217" s="15">
        <v>10.42</v>
      </c>
      <c r="H217" s="15">
        <v>8.94</v>
      </c>
      <c r="I217" s="14"/>
      <c r="J217" s="15">
        <v>13.08</v>
      </c>
      <c r="K217" s="15">
        <v>16.04</v>
      </c>
      <c r="L217" s="15">
        <v>20.83</v>
      </c>
      <c r="M217" s="15"/>
      <c r="N217" s="15">
        <v>36.376107973000003</v>
      </c>
      <c r="O217" s="15">
        <v>12.7673676</v>
      </c>
      <c r="P217" s="16" t="s">
        <v>15</v>
      </c>
      <c r="Q217" s="39" t="s">
        <v>755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310</v>
      </c>
      <c r="D218" s="17" t="s">
        <v>311</v>
      </c>
      <c r="E218" s="17">
        <v>1</v>
      </c>
      <c r="F218" s="14">
        <v>6.36</v>
      </c>
      <c r="G218" s="14">
        <v>4.6100000000000003</v>
      </c>
      <c r="H218" s="14">
        <v>2.86</v>
      </c>
      <c r="I218" s="14"/>
      <c r="J218" s="14">
        <v>6.62</v>
      </c>
      <c r="K218" s="14">
        <v>10.11</v>
      </c>
      <c r="L218" s="14">
        <v>15.77</v>
      </c>
      <c r="M218" s="14"/>
      <c r="N218" s="14">
        <v>44.374123982999997</v>
      </c>
      <c r="O218" s="33">
        <v>62.809449899999997</v>
      </c>
      <c r="P218" s="17" t="s">
        <v>15</v>
      </c>
      <c r="Q218" s="40" t="s">
        <v>756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414</v>
      </c>
      <c r="D219" s="16" t="s">
        <v>415</v>
      </c>
      <c r="E219" s="16">
        <v>4</v>
      </c>
      <c r="F219" s="15">
        <v>30.9</v>
      </c>
      <c r="G219" s="15">
        <v>23.41</v>
      </c>
      <c r="H219" s="15">
        <v>15.93</v>
      </c>
      <c r="I219" s="14"/>
      <c r="J219" s="15">
        <v>35</v>
      </c>
      <c r="K219" s="15">
        <v>49.96</v>
      </c>
      <c r="L219" s="15">
        <v>74.180000000000007</v>
      </c>
      <c r="M219" s="15"/>
      <c r="N219" s="15">
        <v>41.249220465000001</v>
      </c>
      <c r="O219" s="15">
        <v>2.4974426899999997</v>
      </c>
      <c r="P219" s="16" t="s">
        <v>15</v>
      </c>
      <c r="Q219" s="39" t="s">
        <v>757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312</v>
      </c>
      <c r="D220" s="17" t="s">
        <v>313</v>
      </c>
      <c r="E220" s="17">
        <v>0</v>
      </c>
      <c r="F220" s="14">
        <v>9.57</v>
      </c>
      <c r="G220" s="14">
        <v>8.1199999999999992</v>
      </c>
      <c r="H220" s="14">
        <v>6.68</v>
      </c>
      <c r="I220" s="14"/>
      <c r="J220" s="14">
        <v>10.220000000000001</v>
      </c>
      <c r="K220" s="14">
        <v>13.1</v>
      </c>
      <c r="L220" s="14">
        <v>17.78</v>
      </c>
      <c r="M220" s="14"/>
      <c r="N220" s="14">
        <v>26.215832547000002</v>
      </c>
      <c r="O220" s="33">
        <v>44.087979050000001</v>
      </c>
      <c r="P220" s="17" t="s">
        <v>15</v>
      </c>
      <c r="Q220" s="40" t="s">
        <v>758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314</v>
      </c>
      <c r="D221" s="16" t="s">
        <v>315</v>
      </c>
      <c r="E221" s="16">
        <v>6</v>
      </c>
      <c r="F221" s="15">
        <v>17.329999999999998</v>
      </c>
      <c r="G221" s="15">
        <v>15.73</v>
      </c>
      <c r="H221" s="15">
        <v>14.13</v>
      </c>
      <c r="I221" s="14"/>
      <c r="J221" s="15">
        <v>17.920000000000002</v>
      </c>
      <c r="K221" s="15">
        <v>21.11</v>
      </c>
      <c r="L221" s="15">
        <v>26.28</v>
      </c>
      <c r="M221" s="15"/>
      <c r="N221" s="15">
        <v>53.813853600999998</v>
      </c>
      <c r="O221" s="15">
        <v>60.877071000000001</v>
      </c>
      <c r="P221" s="16" t="s">
        <v>15</v>
      </c>
      <c r="Q221" s="39" t="s">
        <v>759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316</v>
      </c>
      <c r="D222" s="17" t="s">
        <v>317</v>
      </c>
      <c r="E222" s="17">
        <v>4</v>
      </c>
      <c r="F222" s="14">
        <v>18.59</v>
      </c>
      <c r="G222" s="14">
        <v>16.43</v>
      </c>
      <c r="H222" s="14">
        <v>14.27</v>
      </c>
      <c r="I222" s="14"/>
      <c r="J222" s="14">
        <v>23.59</v>
      </c>
      <c r="K222" s="14">
        <v>27.9</v>
      </c>
      <c r="L222" s="14">
        <v>34.880000000000003</v>
      </c>
      <c r="M222" s="14"/>
      <c r="N222" s="14">
        <v>50.752330551</v>
      </c>
      <c r="O222" s="33">
        <v>175.78389245000002</v>
      </c>
      <c r="P222" s="17" t="s">
        <v>18</v>
      </c>
      <c r="Q222" s="40" t="s">
        <v>760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318</v>
      </c>
      <c r="D223" s="16" t="s">
        <v>319</v>
      </c>
      <c r="E223" s="16">
        <v>0</v>
      </c>
      <c r="F223" s="15">
        <v>48.31</v>
      </c>
      <c r="G223" s="15">
        <v>37.409999999999997</v>
      </c>
      <c r="H223" s="15">
        <v>26.51</v>
      </c>
      <c r="I223" s="14"/>
      <c r="J223" s="15">
        <v>51.56</v>
      </c>
      <c r="K223" s="15">
        <v>73.349999999999994</v>
      </c>
      <c r="L223" s="15">
        <v>108.62</v>
      </c>
      <c r="M223" s="15"/>
      <c r="N223" s="15">
        <v>17.778157283999999</v>
      </c>
      <c r="O223" s="15">
        <v>23.643976711000001</v>
      </c>
      <c r="P223" s="16" t="s">
        <v>15</v>
      </c>
      <c r="Q223" s="39" t="s">
        <v>761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500</v>
      </c>
      <c r="D224" s="17" t="s">
        <v>320</v>
      </c>
      <c r="E224" s="17">
        <v>4</v>
      </c>
      <c r="F224" s="14">
        <v>12.35</v>
      </c>
      <c r="G224" s="14">
        <v>10.27</v>
      </c>
      <c r="H224" s="14">
        <v>8.19</v>
      </c>
      <c r="I224" s="14"/>
      <c r="J224" s="14">
        <v>14.58</v>
      </c>
      <c r="K224" s="14">
        <v>18.73</v>
      </c>
      <c r="L224" s="14">
        <v>25.46</v>
      </c>
      <c r="M224" s="14"/>
      <c r="N224" s="14">
        <v>56.652161755999998</v>
      </c>
      <c r="O224" s="33">
        <v>29.196805396999999</v>
      </c>
      <c r="P224" s="17" t="s">
        <v>18</v>
      </c>
      <c r="Q224" s="40" t="s">
        <v>762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321</v>
      </c>
      <c r="D225" s="16" t="s">
        <v>322</v>
      </c>
      <c r="E225" s="16">
        <v>2</v>
      </c>
      <c r="F225" s="15">
        <v>42.15</v>
      </c>
      <c r="G225" s="15">
        <v>36.74</v>
      </c>
      <c r="H225" s="15">
        <v>31.33</v>
      </c>
      <c r="I225" s="14"/>
      <c r="J225" s="15">
        <v>43.35</v>
      </c>
      <c r="K225" s="15">
        <v>54.16</v>
      </c>
      <c r="L225" s="15">
        <v>71.650000000000006</v>
      </c>
      <c r="M225" s="15"/>
      <c r="N225" s="15">
        <v>32.063592837999998</v>
      </c>
      <c r="O225" s="15">
        <v>317.02558310000001</v>
      </c>
      <c r="P225" s="16" t="s">
        <v>15</v>
      </c>
      <c r="Q225" s="39" t="s">
        <v>763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409</v>
      </c>
      <c r="D226" s="17" t="s">
        <v>410</v>
      </c>
      <c r="E226" s="17">
        <v>0</v>
      </c>
      <c r="F226" s="14">
        <v>3.57</v>
      </c>
      <c r="G226" s="14">
        <v>3.08</v>
      </c>
      <c r="H226" s="14">
        <v>2.59</v>
      </c>
      <c r="I226" s="14"/>
      <c r="J226" s="14">
        <v>3.69</v>
      </c>
      <c r="K226" s="14">
        <v>4.66</v>
      </c>
      <c r="L226" s="14">
        <v>6.24</v>
      </c>
      <c r="M226" s="14"/>
      <c r="N226" s="14">
        <v>25.075653751000001</v>
      </c>
      <c r="O226" s="33">
        <v>1.7152687</v>
      </c>
      <c r="P226" s="17" t="s">
        <v>15</v>
      </c>
      <c r="Q226" s="40" t="s">
        <v>764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323</v>
      </c>
      <c r="D227" s="16" t="s">
        <v>443</v>
      </c>
      <c r="E227" s="16">
        <v>3</v>
      </c>
      <c r="F227" s="15">
        <v>12.71</v>
      </c>
      <c r="G227" s="15">
        <v>12.08</v>
      </c>
      <c r="H227" s="15">
        <v>11.45</v>
      </c>
      <c r="I227" s="14"/>
      <c r="J227" s="15">
        <v>13.22</v>
      </c>
      <c r="K227" s="15">
        <v>14.47</v>
      </c>
      <c r="L227" s="15">
        <v>16.510000000000002</v>
      </c>
      <c r="M227" s="15"/>
      <c r="N227" s="15">
        <v>26.288182385999999</v>
      </c>
      <c r="O227" s="15">
        <v>1.7409338000000001</v>
      </c>
      <c r="P227" s="16" t="s">
        <v>15</v>
      </c>
      <c r="Q227" s="39" t="s">
        <v>765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323</v>
      </c>
      <c r="D228" s="17" t="s">
        <v>324</v>
      </c>
      <c r="E228" s="17">
        <v>3</v>
      </c>
      <c r="F228" s="14">
        <v>12.96</v>
      </c>
      <c r="G228" s="14">
        <v>12.27</v>
      </c>
      <c r="H228" s="14">
        <v>11.58</v>
      </c>
      <c r="I228" s="14"/>
      <c r="J228" s="14">
        <v>13.42</v>
      </c>
      <c r="K228" s="14">
        <v>14.79</v>
      </c>
      <c r="L228" s="14">
        <v>17.02</v>
      </c>
      <c r="M228" s="14"/>
      <c r="N228" s="14">
        <v>25.917771906999999</v>
      </c>
      <c r="O228" s="33">
        <v>3.2783371999999997</v>
      </c>
      <c r="P228" s="17" t="s">
        <v>15</v>
      </c>
      <c r="Q228" s="40" t="s">
        <v>766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323</v>
      </c>
      <c r="D229" s="16" t="s">
        <v>325</v>
      </c>
      <c r="E229" s="16">
        <v>3</v>
      </c>
      <c r="F229" s="15">
        <v>38.520000000000003</v>
      </c>
      <c r="G229" s="15">
        <v>36.479999999999997</v>
      </c>
      <c r="H229" s="15">
        <v>34.44</v>
      </c>
      <c r="I229" s="14"/>
      <c r="J229" s="15">
        <v>39.880000000000003</v>
      </c>
      <c r="K229" s="15">
        <v>43.95</v>
      </c>
      <c r="L229" s="15">
        <v>50.54</v>
      </c>
      <c r="M229" s="15"/>
      <c r="N229" s="15">
        <v>28.429397615999999</v>
      </c>
      <c r="O229" s="15">
        <v>99.022092450000002</v>
      </c>
      <c r="P229" s="16" t="s">
        <v>15</v>
      </c>
      <c r="Q229" s="39" t="s">
        <v>767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326</v>
      </c>
      <c r="D230" s="17" t="s">
        <v>327</v>
      </c>
      <c r="E230" s="17">
        <v>8</v>
      </c>
      <c r="F230" s="14">
        <v>241.76</v>
      </c>
      <c r="G230" s="14">
        <v>225.72</v>
      </c>
      <c r="H230" s="14">
        <v>209.68</v>
      </c>
      <c r="I230" s="14"/>
      <c r="J230" s="14">
        <v>258.20999999999998</v>
      </c>
      <c r="K230" s="14">
        <v>290.27999999999997</v>
      </c>
      <c r="L230" s="14">
        <v>342.18</v>
      </c>
      <c r="M230" s="14"/>
      <c r="N230" s="14">
        <v>56.573130763999998</v>
      </c>
      <c r="O230" s="33">
        <v>17.886232099000001</v>
      </c>
      <c r="P230" s="17" t="s">
        <v>18</v>
      </c>
      <c r="Q230" s="40" t="s">
        <v>768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501</v>
      </c>
      <c r="D231" s="16" t="s">
        <v>502</v>
      </c>
      <c r="E231" s="16">
        <v>0</v>
      </c>
      <c r="F231" s="15">
        <v>4.5599999999999996</v>
      </c>
      <c r="G231" s="15">
        <v>4.09</v>
      </c>
      <c r="H231" s="15">
        <v>3.62</v>
      </c>
      <c r="I231" s="14"/>
      <c r="J231" s="15">
        <v>4.66</v>
      </c>
      <c r="K231" s="15">
        <v>5.59</v>
      </c>
      <c r="L231" s="15">
        <v>7.09</v>
      </c>
      <c r="M231" s="15"/>
      <c r="N231" s="15">
        <v>21.264974229</v>
      </c>
      <c r="O231" s="15">
        <v>1.3219539500000002</v>
      </c>
      <c r="P231" s="16" t="s">
        <v>15</v>
      </c>
      <c r="Q231" s="39" t="s">
        <v>769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328</v>
      </c>
      <c r="D232" s="17" t="s">
        <v>329</v>
      </c>
      <c r="E232" s="17">
        <v>0</v>
      </c>
      <c r="F232" s="14">
        <v>29.76</v>
      </c>
      <c r="G232" s="14">
        <v>25.45</v>
      </c>
      <c r="H232" s="14">
        <v>21.14</v>
      </c>
      <c r="I232" s="14"/>
      <c r="J232" s="14">
        <v>31.24</v>
      </c>
      <c r="K232" s="14">
        <v>39.85</v>
      </c>
      <c r="L232" s="14">
        <v>53.79</v>
      </c>
      <c r="M232" s="14"/>
      <c r="N232" s="14">
        <v>27.073817729999998</v>
      </c>
      <c r="O232" s="33">
        <v>8.3166337000000006</v>
      </c>
      <c r="P232" s="17" t="s">
        <v>15</v>
      </c>
      <c r="Q232" s="40" t="s">
        <v>770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330</v>
      </c>
      <c r="D233" s="16" t="s">
        <v>331</v>
      </c>
      <c r="E233" s="16">
        <v>3</v>
      </c>
      <c r="F233" s="15">
        <v>35.520000000000003</v>
      </c>
      <c r="G233" s="15">
        <v>32.03</v>
      </c>
      <c r="H233" s="15">
        <v>28.54</v>
      </c>
      <c r="I233" s="14"/>
      <c r="J233" s="15">
        <v>36.380000000000003</v>
      </c>
      <c r="K233" s="15">
        <v>43.35</v>
      </c>
      <c r="L233" s="15">
        <v>54.64</v>
      </c>
      <c r="M233" s="15"/>
      <c r="N233" s="15">
        <v>26.098742859000001</v>
      </c>
      <c r="O233" s="15">
        <v>191.44515784999999</v>
      </c>
      <c r="P233" s="16" t="s">
        <v>15</v>
      </c>
      <c r="Q233" s="39" t="s">
        <v>771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332</v>
      </c>
      <c r="D234" s="17" t="s">
        <v>333</v>
      </c>
      <c r="E234" s="17">
        <v>3</v>
      </c>
      <c r="F234" s="14">
        <v>28.34</v>
      </c>
      <c r="G234" s="14">
        <v>24.44</v>
      </c>
      <c r="H234" s="14">
        <v>20.54</v>
      </c>
      <c r="I234" s="14"/>
      <c r="J234" s="14">
        <v>30</v>
      </c>
      <c r="K234" s="14">
        <v>37.79</v>
      </c>
      <c r="L234" s="14">
        <v>50.4</v>
      </c>
      <c r="M234" s="14"/>
      <c r="N234" s="14">
        <v>42.896316949999999</v>
      </c>
      <c r="O234" s="33">
        <v>99.975790750000002</v>
      </c>
      <c r="P234" s="17" t="s">
        <v>15</v>
      </c>
      <c r="Q234" s="40" t="s">
        <v>772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334</v>
      </c>
      <c r="D235" s="16" t="s">
        <v>335</v>
      </c>
      <c r="E235" s="16">
        <v>10</v>
      </c>
      <c r="F235" s="15">
        <v>66.180000000000007</v>
      </c>
      <c r="G235" s="15">
        <v>59.17</v>
      </c>
      <c r="H235" s="15">
        <v>52.17</v>
      </c>
      <c r="I235" s="14"/>
      <c r="J235" s="15">
        <v>76.17</v>
      </c>
      <c r="K235" s="15">
        <v>90.17</v>
      </c>
      <c r="L235" s="15">
        <v>112.83</v>
      </c>
      <c r="M235" s="15"/>
      <c r="N235" s="15">
        <v>73.546836498000005</v>
      </c>
      <c r="O235" s="15">
        <v>72.865051579999999</v>
      </c>
      <c r="P235" s="16" t="s">
        <v>18</v>
      </c>
      <c r="Q235" s="39" t="s">
        <v>773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336</v>
      </c>
      <c r="D236" s="17" t="s">
        <v>337</v>
      </c>
      <c r="E236" s="17">
        <v>0</v>
      </c>
      <c r="F236" s="14">
        <v>22.32</v>
      </c>
      <c r="G236" s="14">
        <v>20.09</v>
      </c>
      <c r="H236" s="14">
        <v>17.86</v>
      </c>
      <c r="I236" s="14"/>
      <c r="J236" s="14">
        <v>22.74</v>
      </c>
      <c r="K236" s="14">
        <v>27.19</v>
      </c>
      <c r="L236" s="14">
        <v>34.409999999999997</v>
      </c>
      <c r="M236" s="14"/>
      <c r="N236" s="14">
        <v>25.172935325000001</v>
      </c>
      <c r="O236" s="33">
        <v>152.0119775</v>
      </c>
      <c r="P236" s="17" t="s">
        <v>15</v>
      </c>
      <c r="Q236" s="40" t="s">
        <v>774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338</v>
      </c>
      <c r="D237" s="16" t="s">
        <v>339</v>
      </c>
      <c r="E237" s="16">
        <v>0</v>
      </c>
      <c r="F237" s="15">
        <v>31.55</v>
      </c>
      <c r="G237" s="15">
        <v>26.28</v>
      </c>
      <c r="H237" s="15">
        <v>21.02</v>
      </c>
      <c r="I237" s="14"/>
      <c r="J237" s="15">
        <v>32.82</v>
      </c>
      <c r="K237" s="15">
        <v>43.34</v>
      </c>
      <c r="L237" s="15">
        <v>60.38</v>
      </c>
      <c r="M237" s="15"/>
      <c r="N237" s="15">
        <v>38.685316419000003</v>
      </c>
      <c r="O237" s="15">
        <v>201.28365405000002</v>
      </c>
      <c r="P237" s="16" t="s">
        <v>15</v>
      </c>
      <c r="Q237" s="39" t="s">
        <v>775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340</v>
      </c>
      <c r="D238" s="17" t="s">
        <v>341</v>
      </c>
      <c r="E238" s="17">
        <v>0</v>
      </c>
      <c r="F238" s="14">
        <v>14.57</v>
      </c>
      <c r="G238" s="14">
        <v>13.46</v>
      </c>
      <c r="H238" s="14">
        <v>12.36</v>
      </c>
      <c r="I238" s="14"/>
      <c r="J238" s="14">
        <v>15.3</v>
      </c>
      <c r="K238" s="14">
        <v>17.5</v>
      </c>
      <c r="L238" s="14">
        <v>21.07</v>
      </c>
      <c r="M238" s="14"/>
      <c r="N238" s="14">
        <v>33.498065748000002</v>
      </c>
      <c r="O238" s="33">
        <v>13.66353865</v>
      </c>
      <c r="P238" s="17" t="s">
        <v>15</v>
      </c>
      <c r="Q238" s="40" t="s">
        <v>776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417</v>
      </c>
      <c r="D239" s="16" t="s">
        <v>418</v>
      </c>
      <c r="E239" s="16">
        <v>0</v>
      </c>
      <c r="F239" s="15">
        <v>4.42</v>
      </c>
      <c r="G239" s="15">
        <v>3.42</v>
      </c>
      <c r="H239" s="15">
        <v>2.4300000000000002</v>
      </c>
      <c r="I239" s="14"/>
      <c r="J239" s="15">
        <v>4.62</v>
      </c>
      <c r="K239" s="15">
        <v>6.6</v>
      </c>
      <c r="L239" s="15">
        <v>9.82</v>
      </c>
      <c r="M239" s="15"/>
      <c r="N239" s="15">
        <v>24.608849898999999</v>
      </c>
      <c r="O239" s="15">
        <v>1.8150884</v>
      </c>
      <c r="P239" s="16" t="s">
        <v>15</v>
      </c>
      <c r="Q239" s="39" t="s">
        <v>777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342</v>
      </c>
      <c r="D240" s="17" t="s">
        <v>343</v>
      </c>
      <c r="E240" s="17">
        <v>3</v>
      </c>
      <c r="F240" s="14">
        <v>13.5</v>
      </c>
      <c r="G240" s="14">
        <v>11.81</v>
      </c>
      <c r="H240" s="14">
        <v>10.130000000000001</v>
      </c>
      <c r="I240" s="14"/>
      <c r="J240" s="14">
        <v>14.04</v>
      </c>
      <c r="K240" s="14">
        <v>17.399999999999999</v>
      </c>
      <c r="L240" s="14">
        <v>22.84</v>
      </c>
      <c r="M240" s="14"/>
      <c r="N240" s="14">
        <v>36.460613801000001</v>
      </c>
      <c r="O240" s="33">
        <v>14.0389084</v>
      </c>
      <c r="P240" s="17" t="s">
        <v>15</v>
      </c>
      <c r="Q240" s="40" t="s">
        <v>778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344</v>
      </c>
      <c r="D241" s="16" t="s">
        <v>345</v>
      </c>
      <c r="E241" s="16">
        <v>4</v>
      </c>
      <c r="F241" s="15">
        <v>29.1</v>
      </c>
      <c r="G241" s="15">
        <v>25.96</v>
      </c>
      <c r="H241" s="15">
        <v>22.82</v>
      </c>
      <c r="I241" s="14"/>
      <c r="J241" s="15">
        <v>30.26</v>
      </c>
      <c r="K241" s="15">
        <v>36.53</v>
      </c>
      <c r="L241" s="15">
        <v>46.68</v>
      </c>
      <c r="M241" s="15"/>
      <c r="N241" s="15">
        <v>45.218884971999998</v>
      </c>
      <c r="O241" s="15">
        <v>144.59934859999998</v>
      </c>
      <c r="P241" s="16" t="s">
        <v>15</v>
      </c>
      <c r="Q241" s="39" t="s">
        <v>779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346</v>
      </c>
      <c r="D242" s="17" t="s">
        <v>347</v>
      </c>
      <c r="E242" s="17">
        <v>3</v>
      </c>
      <c r="F242" s="14">
        <v>6.36</v>
      </c>
      <c r="G242" s="14">
        <v>5.42</v>
      </c>
      <c r="H242" s="14">
        <v>4.49</v>
      </c>
      <c r="I242" s="14"/>
      <c r="J242" s="14">
        <v>6.68</v>
      </c>
      <c r="K242" s="14">
        <v>8.5399999999999991</v>
      </c>
      <c r="L242" s="14">
        <v>11.55</v>
      </c>
      <c r="M242" s="14"/>
      <c r="N242" s="14">
        <v>31.391420822000001</v>
      </c>
      <c r="O242" s="33">
        <v>5.0721251000000001</v>
      </c>
      <c r="P242" s="17" t="s">
        <v>15</v>
      </c>
      <c r="Q242" s="40" t="s">
        <v>780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348</v>
      </c>
      <c r="D243" s="16" t="s">
        <v>349</v>
      </c>
      <c r="E243" s="16">
        <v>4</v>
      </c>
      <c r="F243" s="15">
        <v>61.4</v>
      </c>
      <c r="G243" s="15">
        <v>56.59</v>
      </c>
      <c r="H243" s="15">
        <v>51.79</v>
      </c>
      <c r="I243" s="14"/>
      <c r="J243" s="15">
        <v>64.78</v>
      </c>
      <c r="K243" s="15">
        <v>74.38</v>
      </c>
      <c r="L243" s="15">
        <v>89.92</v>
      </c>
      <c r="M243" s="15"/>
      <c r="N243" s="15">
        <v>46.360783443999999</v>
      </c>
      <c r="O243" s="15">
        <v>14.661749250000002</v>
      </c>
      <c r="P243" s="16" t="s">
        <v>15</v>
      </c>
      <c r="Q243" s="39" t="s">
        <v>781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350</v>
      </c>
      <c r="D244" s="17" t="s">
        <v>419</v>
      </c>
      <c r="E244" s="17">
        <v>10</v>
      </c>
      <c r="F244" s="14">
        <v>8.44</v>
      </c>
      <c r="G244" s="14">
        <v>7.49</v>
      </c>
      <c r="H244" s="14">
        <v>6.54</v>
      </c>
      <c r="I244" s="14"/>
      <c r="J244" s="14">
        <v>8.9700000000000006</v>
      </c>
      <c r="K244" s="14">
        <v>10.86</v>
      </c>
      <c r="L244" s="14">
        <v>13.93</v>
      </c>
      <c r="M244" s="14"/>
      <c r="N244" s="14">
        <v>73.262969432999995</v>
      </c>
      <c r="O244" s="33">
        <v>5.7894550000000002</v>
      </c>
      <c r="P244" s="17" t="s">
        <v>18</v>
      </c>
      <c r="Q244" s="40" t="s">
        <v>782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350</v>
      </c>
      <c r="D245" s="16" t="s">
        <v>351</v>
      </c>
      <c r="E245" s="16">
        <v>10</v>
      </c>
      <c r="F245" s="15">
        <v>8.85</v>
      </c>
      <c r="G245" s="15">
        <v>7.81</v>
      </c>
      <c r="H245" s="15">
        <v>6.77</v>
      </c>
      <c r="I245" s="14"/>
      <c r="J245" s="15">
        <v>9.3000000000000007</v>
      </c>
      <c r="K245" s="15">
        <v>11.37</v>
      </c>
      <c r="L245" s="15">
        <v>14.73</v>
      </c>
      <c r="M245" s="15"/>
      <c r="N245" s="15">
        <v>81.534691699999996</v>
      </c>
      <c r="O245" s="15">
        <v>130.93605735</v>
      </c>
      <c r="P245" s="16" t="s">
        <v>18</v>
      </c>
      <c r="Q245" s="39" t="s">
        <v>783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352</v>
      </c>
      <c r="D246" s="17" t="s">
        <v>353</v>
      </c>
      <c r="E246" s="17">
        <v>7</v>
      </c>
      <c r="F246" s="14">
        <v>83.01</v>
      </c>
      <c r="G246" s="14">
        <v>77.58</v>
      </c>
      <c r="H246" s="14">
        <v>72.150000000000006</v>
      </c>
      <c r="I246" s="14"/>
      <c r="J246" s="14">
        <v>85.05</v>
      </c>
      <c r="K246" s="14">
        <v>95.9</v>
      </c>
      <c r="L246" s="14">
        <v>113.46</v>
      </c>
      <c r="M246" s="14"/>
      <c r="N246" s="14">
        <v>56.533198503999998</v>
      </c>
      <c r="O246" s="33">
        <v>1610.7266282999999</v>
      </c>
      <c r="P246" s="17" t="s">
        <v>15</v>
      </c>
      <c r="Q246" s="40" t="s">
        <v>784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354</v>
      </c>
      <c r="D247" s="16" t="s">
        <v>355</v>
      </c>
      <c r="E247" s="16">
        <v>3</v>
      </c>
      <c r="F247" s="15">
        <v>16.850000000000001</v>
      </c>
      <c r="G247" s="15">
        <v>14.92</v>
      </c>
      <c r="H247" s="15">
        <v>13</v>
      </c>
      <c r="I247" s="14"/>
      <c r="J247" s="15">
        <v>17.88</v>
      </c>
      <c r="K247" s="15">
        <v>21.72</v>
      </c>
      <c r="L247" s="15">
        <v>27.95</v>
      </c>
      <c r="M247" s="15"/>
      <c r="N247" s="15">
        <v>34.842936227000003</v>
      </c>
      <c r="O247" s="15">
        <v>7.8865174500000004</v>
      </c>
      <c r="P247" s="16" t="s">
        <v>15</v>
      </c>
      <c r="Q247" s="39" t="s">
        <v>785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356</v>
      </c>
      <c r="D248" s="17" t="s">
        <v>357</v>
      </c>
      <c r="E248" s="17">
        <v>0</v>
      </c>
      <c r="F248" s="14">
        <v>3.44</v>
      </c>
      <c r="G248" s="14">
        <v>2.9</v>
      </c>
      <c r="H248" s="14">
        <v>2.36</v>
      </c>
      <c r="I248" s="14"/>
      <c r="J248" s="14">
        <v>3.65</v>
      </c>
      <c r="K248" s="14">
        <v>4.72</v>
      </c>
      <c r="L248" s="14">
        <v>6.46</v>
      </c>
      <c r="M248" s="14"/>
      <c r="N248" s="14">
        <v>28.317890424000002</v>
      </c>
      <c r="O248" s="33">
        <v>63.993003049999999</v>
      </c>
      <c r="P248" s="17" t="s">
        <v>15</v>
      </c>
      <c r="Q248" s="40" t="s">
        <v>786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358</v>
      </c>
      <c r="D249" s="16" t="s">
        <v>359</v>
      </c>
      <c r="E249" s="16">
        <v>4</v>
      </c>
      <c r="F249" s="15">
        <v>32.58</v>
      </c>
      <c r="G249" s="15">
        <v>29.67</v>
      </c>
      <c r="H249" s="15">
        <v>26.76</v>
      </c>
      <c r="I249" s="14"/>
      <c r="J249" s="15">
        <v>33.950000000000003</v>
      </c>
      <c r="K249" s="15">
        <v>39.76</v>
      </c>
      <c r="L249" s="15">
        <v>49.18</v>
      </c>
      <c r="M249" s="15"/>
      <c r="N249" s="15">
        <v>48.552987072000001</v>
      </c>
      <c r="O249" s="15">
        <v>261.3454461</v>
      </c>
      <c r="P249" s="16" t="s">
        <v>15</v>
      </c>
      <c r="Q249" s="39" t="s">
        <v>787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788</v>
      </c>
      <c r="D250" s="17" t="s">
        <v>789</v>
      </c>
      <c r="E250" s="17">
        <v>7</v>
      </c>
      <c r="F250" s="14">
        <v>78.38</v>
      </c>
      <c r="G250" s="14">
        <v>72.08</v>
      </c>
      <c r="H250" s="14">
        <v>65.78</v>
      </c>
      <c r="I250" s="14"/>
      <c r="J250" s="14">
        <v>95.99</v>
      </c>
      <c r="K250" s="14">
        <v>108.58</v>
      </c>
      <c r="L250" s="14">
        <v>128.96</v>
      </c>
      <c r="M250" s="14"/>
      <c r="N250" s="14">
        <v>57.924154751000003</v>
      </c>
      <c r="O250" s="33">
        <v>2.5698450035000002</v>
      </c>
      <c r="P250" s="17" t="s">
        <v>18</v>
      </c>
      <c r="Q250" s="40" t="s">
        <v>790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360</v>
      </c>
      <c r="D251" s="16" t="s">
        <v>361</v>
      </c>
      <c r="E251" s="16">
        <v>4</v>
      </c>
      <c r="F251" s="15">
        <v>13.2</v>
      </c>
      <c r="G251" s="15">
        <v>11.82</v>
      </c>
      <c r="H251" s="15">
        <v>10.44</v>
      </c>
      <c r="I251" s="14"/>
      <c r="J251" s="15">
        <v>14.2</v>
      </c>
      <c r="K251" s="15">
        <v>16.95</v>
      </c>
      <c r="L251" s="15">
        <v>21.41</v>
      </c>
      <c r="M251" s="15"/>
      <c r="N251" s="15">
        <v>38.578355156999997</v>
      </c>
      <c r="O251" s="15">
        <v>16.89011515</v>
      </c>
      <c r="P251" s="16" t="s">
        <v>15</v>
      </c>
      <c r="Q251" s="39" t="s">
        <v>791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520</v>
      </c>
      <c r="D252" s="17" t="s">
        <v>521</v>
      </c>
      <c r="E252" s="17">
        <v>0</v>
      </c>
      <c r="F252" s="14">
        <v>3.1</v>
      </c>
      <c r="G252" s="14">
        <v>2.72</v>
      </c>
      <c r="H252" s="14">
        <v>2.35</v>
      </c>
      <c r="I252" s="14"/>
      <c r="J252" s="14">
        <v>3.26</v>
      </c>
      <c r="K252" s="14">
        <v>4</v>
      </c>
      <c r="L252" s="14">
        <v>5.21</v>
      </c>
      <c r="M252" s="14"/>
      <c r="N252" s="14">
        <v>22.153957777999999</v>
      </c>
      <c r="O252" s="33">
        <v>1.10703</v>
      </c>
      <c r="P252" s="17" t="s">
        <v>15</v>
      </c>
      <c r="Q252" s="40" t="s">
        <v>792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362</v>
      </c>
      <c r="D253" s="16" t="s">
        <v>363</v>
      </c>
      <c r="E253" s="16">
        <v>0</v>
      </c>
      <c r="F253" s="15">
        <v>22.45</v>
      </c>
      <c r="G253" s="15">
        <v>19.29</v>
      </c>
      <c r="H253" s="15">
        <v>16.14</v>
      </c>
      <c r="I253" s="14"/>
      <c r="J253" s="15">
        <v>23.72</v>
      </c>
      <c r="K253" s="15">
        <v>30.02</v>
      </c>
      <c r="L253" s="15">
        <v>40.229999999999997</v>
      </c>
      <c r="M253" s="15"/>
      <c r="N253" s="15">
        <v>27.545225998999999</v>
      </c>
      <c r="O253" s="15">
        <v>72.688699700000001</v>
      </c>
      <c r="P253" s="16" t="s">
        <v>15</v>
      </c>
      <c r="Q253" s="39" t="s">
        <v>793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483</v>
      </c>
      <c r="D254" s="17" t="s">
        <v>484</v>
      </c>
      <c r="E254" s="17">
        <v>0</v>
      </c>
      <c r="F254" s="14">
        <v>1.28</v>
      </c>
      <c r="G254" s="14">
        <v>1.05</v>
      </c>
      <c r="H254" s="14">
        <v>0.83</v>
      </c>
      <c r="I254" s="14"/>
      <c r="J254" s="14">
        <v>1.36</v>
      </c>
      <c r="K254" s="14">
        <v>1.8</v>
      </c>
      <c r="L254" s="14">
        <v>2.52</v>
      </c>
      <c r="M254" s="14"/>
      <c r="N254" s="14">
        <v>40.994456489000001</v>
      </c>
      <c r="O254" s="33">
        <v>2.6824241</v>
      </c>
      <c r="P254" s="17" t="s">
        <v>15</v>
      </c>
      <c r="Q254" s="40" t="s">
        <v>794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364</v>
      </c>
      <c r="D255" s="16" t="s">
        <v>365</v>
      </c>
      <c r="E255" s="16">
        <v>0</v>
      </c>
      <c r="F255" s="15">
        <v>14.62</v>
      </c>
      <c r="G255" s="15">
        <v>12.97</v>
      </c>
      <c r="H255" s="15">
        <v>11.33</v>
      </c>
      <c r="I255" s="14"/>
      <c r="J255" s="15">
        <v>15.35</v>
      </c>
      <c r="K255" s="15">
        <v>18.63</v>
      </c>
      <c r="L255" s="15">
        <v>23.95</v>
      </c>
      <c r="M255" s="15"/>
      <c r="N255" s="15">
        <v>22.701001101999999</v>
      </c>
      <c r="O255" s="15">
        <v>25.8340301</v>
      </c>
      <c r="P255" s="16" t="s">
        <v>15</v>
      </c>
      <c r="Q255" s="39" t="s">
        <v>795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503</v>
      </c>
      <c r="D256" s="17" t="s">
        <v>504</v>
      </c>
      <c r="E256" s="17">
        <v>9</v>
      </c>
      <c r="F256" s="14">
        <v>38.9</v>
      </c>
      <c r="G256" s="14">
        <v>36.76</v>
      </c>
      <c r="H256" s="14">
        <v>34.619999999999997</v>
      </c>
      <c r="I256" s="14"/>
      <c r="J256" s="14">
        <v>43.86</v>
      </c>
      <c r="K256" s="14">
        <v>48.13</v>
      </c>
      <c r="L256" s="14">
        <v>55.05</v>
      </c>
      <c r="M256" s="14"/>
      <c r="N256" s="14">
        <v>59.454954977</v>
      </c>
      <c r="O256" s="33">
        <v>1.0930174239999999</v>
      </c>
      <c r="P256" s="17" t="s">
        <v>18</v>
      </c>
      <c r="Q256" s="40" t="s">
        <v>796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366</v>
      </c>
      <c r="D257" s="16" t="s">
        <v>367</v>
      </c>
      <c r="E257" s="16">
        <v>0</v>
      </c>
      <c r="F257" s="15">
        <v>42.19</v>
      </c>
      <c r="G257" s="15">
        <v>38.409999999999997</v>
      </c>
      <c r="H257" s="15">
        <v>34.630000000000003</v>
      </c>
      <c r="I257" s="14"/>
      <c r="J257" s="15">
        <v>43.53</v>
      </c>
      <c r="K257" s="15">
        <v>51.08</v>
      </c>
      <c r="L257" s="15">
        <v>63.3</v>
      </c>
      <c r="M257" s="15"/>
      <c r="N257" s="15">
        <v>33.576124415000002</v>
      </c>
      <c r="O257" s="15">
        <v>416.797349</v>
      </c>
      <c r="P257" s="16" t="s">
        <v>15</v>
      </c>
      <c r="Q257" s="39" t="s">
        <v>797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405</v>
      </c>
      <c r="D258" s="17" t="s">
        <v>406</v>
      </c>
      <c r="E258" s="17">
        <v>10</v>
      </c>
      <c r="F258" s="14">
        <v>2342.52</v>
      </c>
      <c r="G258" s="14">
        <v>1849.56</v>
      </c>
      <c r="H258" s="14">
        <v>1356.6</v>
      </c>
      <c r="I258" s="14"/>
      <c r="J258" s="14">
        <v>2570</v>
      </c>
      <c r="K258" s="14">
        <v>3555.91</v>
      </c>
      <c r="L258" s="14">
        <v>5151.2299999999996</v>
      </c>
      <c r="M258" s="14"/>
      <c r="N258" s="14">
        <v>70.136577510999999</v>
      </c>
      <c r="O258" s="33">
        <v>5.0894901474999994</v>
      </c>
      <c r="P258" s="17" t="s">
        <v>18</v>
      </c>
      <c r="Q258" s="40" t="s">
        <v>798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368</v>
      </c>
      <c r="D259" s="16" t="s">
        <v>369</v>
      </c>
      <c r="E259" s="16">
        <v>0</v>
      </c>
      <c r="F259" s="15">
        <v>7.85</v>
      </c>
      <c r="G259" s="15">
        <v>7.18</v>
      </c>
      <c r="H259" s="15">
        <v>6.51</v>
      </c>
      <c r="I259" s="14"/>
      <c r="J259" s="15">
        <v>8.0399999999999991</v>
      </c>
      <c r="K259" s="15">
        <v>9.3699999999999992</v>
      </c>
      <c r="L259" s="15">
        <v>11.53</v>
      </c>
      <c r="M259" s="15"/>
      <c r="N259" s="15">
        <v>22.442371435999998</v>
      </c>
      <c r="O259" s="15">
        <v>4.5004138000000005</v>
      </c>
      <c r="P259" s="16" t="s">
        <v>15</v>
      </c>
      <c r="Q259" s="39" t="s">
        <v>799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370</v>
      </c>
      <c r="D260" s="17" t="s">
        <v>371</v>
      </c>
      <c r="E260" s="17">
        <v>0</v>
      </c>
      <c r="F260" s="14" t="s">
        <v>33</v>
      </c>
      <c r="G260" s="14" t="s">
        <v>33</v>
      </c>
      <c r="H260" s="14" t="s">
        <v>33</v>
      </c>
      <c r="I260" s="14"/>
      <c r="J260" s="14" t="s">
        <v>33</v>
      </c>
      <c r="K260" s="14" t="s">
        <v>33</v>
      </c>
      <c r="L260" s="14" t="s">
        <v>33</v>
      </c>
      <c r="M260" s="14"/>
      <c r="N260" s="14" t="s">
        <v>33</v>
      </c>
      <c r="O260" s="33" t="s">
        <v>33</v>
      </c>
      <c r="P260" s="17" t="s">
        <v>33</v>
      </c>
      <c r="Q260" s="40" t="s">
        <v>34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372</v>
      </c>
      <c r="D261" s="16" t="s">
        <v>373</v>
      </c>
      <c r="E261" s="16">
        <v>0</v>
      </c>
      <c r="F261" s="15">
        <v>9.76</v>
      </c>
      <c r="G261" s="15">
        <v>7.96</v>
      </c>
      <c r="H261" s="15">
        <v>6.16</v>
      </c>
      <c r="I261" s="14"/>
      <c r="J261" s="15">
        <v>10.26</v>
      </c>
      <c r="K261" s="15">
        <v>13.85</v>
      </c>
      <c r="L261" s="15">
        <v>19.670000000000002</v>
      </c>
      <c r="M261" s="15"/>
      <c r="N261" s="15">
        <v>36.434009986</v>
      </c>
      <c r="O261" s="15">
        <v>48.724965349999998</v>
      </c>
      <c r="P261" s="16" t="s">
        <v>15</v>
      </c>
      <c r="Q261" s="39" t="s">
        <v>800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801</v>
      </c>
      <c r="D262" s="17" t="s">
        <v>802</v>
      </c>
      <c r="E262" s="17">
        <v>6</v>
      </c>
      <c r="F262" s="14">
        <v>9.59</v>
      </c>
      <c r="G262" s="14">
        <v>9.31</v>
      </c>
      <c r="H262" s="14">
        <v>9.0299999999999994</v>
      </c>
      <c r="I262" s="14"/>
      <c r="J262" s="14">
        <v>10.44</v>
      </c>
      <c r="K262" s="14">
        <v>10.99</v>
      </c>
      <c r="L262" s="14">
        <v>11.89</v>
      </c>
      <c r="M262" s="14"/>
      <c r="N262" s="14">
        <v>57.634416655999999</v>
      </c>
      <c r="O262" s="33">
        <v>1.8789508444999998</v>
      </c>
      <c r="P262" s="17" t="s">
        <v>18</v>
      </c>
      <c r="Q262" s="40" t="s">
        <v>803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464</v>
      </c>
      <c r="D263" s="16" t="s">
        <v>465</v>
      </c>
      <c r="E263" s="16">
        <v>3</v>
      </c>
      <c r="F263" s="15">
        <v>120.21</v>
      </c>
      <c r="G263" s="15">
        <v>111.99</v>
      </c>
      <c r="H263" s="15">
        <v>103.77</v>
      </c>
      <c r="I263" s="14"/>
      <c r="J263" s="15">
        <v>122.98</v>
      </c>
      <c r="K263" s="15">
        <v>139.41</v>
      </c>
      <c r="L263" s="15">
        <v>166</v>
      </c>
      <c r="M263" s="15"/>
      <c r="N263" s="15">
        <v>18.078060385000001</v>
      </c>
      <c r="O263" s="15">
        <v>1.0522022959999999</v>
      </c>
      <c r="P263" s="16" t="s">
        <v>15</v>
      </c>
      <c r="Q263" s="39" t="s">
        <v>804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466</v>
      </c>
      <c r="D264" s="17" t="s">
        <v>467</v>
      </c>
      <c r="E264" s="17">
        <v>3</v>
      </c>
      <c r="F264" s="14">
        <v>180.86</v>
      </c>
      <c r="G264" s="14">
        <v>168.9</v>
      </c>
      <c r="H264" s="14">
        <v>156.94</v>
      </c>
      <c r="I264" s="14"/>
      <c r="J264" s="14">
        <v>184.55</v>
      </c>
      <c r="K264" s="14">
        <v>208.46</v>
      </c>
      <c r="L264" s="14">
        <v>247.15</v>
      </c>
      <c r="M264" s="14"/>
      <c r="N264" s="14">
        <v>23.032424189</v>
      </c>
      <c r="O264" s="33">
        <v>5.1910534125000005</v>
      </c>
      <c r="P264" s="17" t="s">
        <v>15</v>
      </c>
      <c r="Q264" s="40" t="s">
        <v>805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374</v>
      </c>
      <c r="D265" s="16" t="s">
        <v>375</v>
      </c>
      <c r="E265" s="16">
        <v>6</v>
      </c>
      <c r="F265" s="15">
        <v>47.58</v>
      </c>
      <c r="G265" s="15">
        <v>40.68</v>
      </c>
      <c r="H265" s="15">
        <v>33.79</v>
      </c>
      <c r="I265" s="14"/>
      <c r="J265" s="15">
        <v>62.93</v>
      </c>
      <c r="K265" s="15">
        <v>76.709999999999994</v>
      </c>
      <c r="L265" s="15">
        <v>99.01</v>
      </c>
      <c r="M265" s="15"/>
      <c r="N265" s="15">
        <v>63.933641428999998</v>
      </c>
      <c r="O265" s="15">
        <v>3.5298767419999999</v>
      </c>
      <c r="P265" s="16" t="s">
        <v>18</v>
      </c>
      <c r="Q265" s="39" t="s">
        <v>806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427</v>
      </c>
      <c r="D266" s="17" t="s">
        <v>428</v>
      </c>
      <c r="E266" s="17">
        <v>10</v>
      </c>
      <c r="F266" s="14">
        <v>103.44</v>
      </c>
      <c r="G266" s="14">
        <v>99.88</v>
      </c>
      <c r="H266" s="14">
        <v>96.33</v>
      </c>
      <c r="I266" s="14"/>
      <c r="J266" s="14">
        <v>109.77</v>
      </c>
      <c r="K266" s="14">
        <v>116.87</v>
      </c>
      <c r="L266" s="14">
        <v>128.36000000000001</v>
      </c>
      <c r="M266" s="14"/>
      <c r="N266" s="14">
        <v>79.735333312999998</v>
      </c>
      <c r="O266" s="33">
        <v>2.0164768395000001</v>
      </c>
      <c r="P266" s="17" t="s">
        <v>18</v>
      </c>
      <c r="Q266" s="40" t="s">
        <v>807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808</v>
      </c>
      <c r="D267" s="16" t="s">
        <v>809</v>
      </c>
      <c r="E267" s="16">
        <v>0</v>
      </c>
      <c r="F267" s="15">
        <v>87.37</v>
      </c>
      <c r="G267" s="15">
        <v>79.16</v>
      </c>
      <c r="H267" s="15">
        <v>70.95</v>
      </c>
      <c r="I267" s="14"/>
      <c r="J267" s="15">
        <v>90.1</v>
      </c>
      <c r="K267" s="15">
        <v>106.51</v>
      </c>
      <c r="L267" s="15">
        <v>133.07</v>
      </c>
      <c r="M267" s="15"/>
      <c r="N267" s="15">
        <v>25.565992346000002</v>
      </c>
      <c r="O267" s="15">
        <v>1.1394749515</v>
      </c>
      <c r="P267" s="16" t="s">
        <v>15</v>
      </c>
      <c r="Q267" s="39" t="s">
        <v>810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468</v>
      </c>
      <c r="D268" s="17" t="s">
        <v>469</v>
      </c>
      <c r="E268" s="17">
        <v>10</v>
      </c>
      <c r="F268" s="14">
        <v>44.32</v>
      </c>
      <c r="G268" s="14">
        <v>39.5</v>
      </c>
      <c r="H268" s="14">
        <v>34.68</v>
      </c>
      <c r="I268" s="14"/>
      <c r="J268" s="14">
        <v>51.84</v>
      </c>
      <c r="K268" s="14">
        <v>61.47</v>
      </c>
      <c r="L268" s="14">
        <v>77.06</v>
      </c>
      <c r="M268" s="14"/>
      <c r="N268" s="14">
        <v>75.232346554000003</v>
      </c>
      <c r="O268" s="33">
        <v>1.8695937475</v>
      </c>
      <c r="P268" s="17" t="s">
        <v>18</v>
      </c>
      <c r="Q268" s="40" t="s">
        <v>811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812</v>
      </c>
      <c r="D269" s="16" t="s">
        <v>813</v>
      </c>
      <c r="E269" s="16">
        <v>9</v>
      </c>
      <c r="F269" s="15">
        <v>49.57</v>
      </c>
      <c r="G269" s="15">
        <v>42.81</v>
      </c>
      <c r="H269" s="15">
        <v>36.049999999999997</v>
      </c>
      <c r="I269" s="14"/>
      <c r="J269" s="15">
        <v>63.22</v>
      </c>
      <c r="K269" s="15">
        <v>76.73</v>
      </c>
      <c r="L269" s="15">
        <v>98.6</v>
      </c>
      <c r="M269" s="15"/>
      <c r="N269" s="15">
        <v>70.225017862000001</v>
      </c>
      <c r="O269" s="15">
        <v>1.8774913979999999</v>
      </c>
      <c r="P269" s="16" t="s">
        <v>18</v>
      </c>
      <c r="Q269" s="39" t="s">
        <v>814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435</v>
      </c>
      <c r="D270" s="17" t="s">
        <v>436</v>
      </c>
      <c r="E270" s="17">
        <v>3</v>
      </c>
      <c r="F270" s="14">
        <v>43.11</v>
      </c>
      <c r="G270" s="14">
        <v>38.24</v>
      </c>
      <c r="H270" s="14">
        <v>33.380000000000003</v>
      </c>
      <c r="I270" s="14"/>
      <c r="J270" s="14">
        <v>44.59</v>
      </c>
      <c r="K270" s="14">
        <v>54.31</v>
      </c>
      <c r="L270" s="14">
        <v>70.05</v>
      </c>
      <c r="M270" s="14"/>
      <c r="N270" s="14">
        <v>44.633212307000001</v>
      </c>
      <c r="O270" s="33">
        <v>1.7926922520000002</v>
      </c>
      <c r="P270" s="17" t="s">
        <v>15</v>
      </c>
      <c r="Q270" s="40" t="s">
        <v>815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505</v>
      </c>
      <c r="D271" s="16" t="s">
        <v>376</v>
      </c>
      <c r="E271" s="16">
        <v>6</v>
      </c>
      <c r="F271" s="15">
        <v>87.28</v>
      </c>
      <c r="G271" s="15">
        <v>73.11</v>
      </c>
      <c r="H271" s="15">
        <v>58.95</v>
      </c>
      <c r="I271" s="14"/>
      <c r="J271" s="15">
        <v>119.5</v>
      </c>
      <c r="K271" s="15">
        <v>147.82</v>
      </c>
      <c r="L271" s="15">
        <v>193.65</v>
      </c>
      <c r="M271" s="15"/>
      <c r="N271" s="15">
        <v>59.425101066000003</v>
      </c>
      <c r="O271" s="15">
        <v>9.0736289350000003</v>
      </c>
      <c r="P271" s="16" t="s">
        <v>18</v>
      </c>
      <c r="Q271" s="39" t="s">
        <v>816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506</v>
      </c>
      <c r="D272" s="17" t="s">
        <v>377</v>
      </c>
      <c r="E272" s="17">
        <v>2</v>
      </c>
      <c r="F272" s="14">
        <v>31.75</v>
      </c>
      <c r="G272" s="14">
        <v>23.7</v>
      </c>
      <c r="H272" s="14">
        <v>15.66</v>
      </c>
      <c r="I272" s="14"/>
      <c r="J272" s="14">
        <v>32.83</v>
      </c>
      <c r="K272" s="14">
        <v>48.91</v>
      </c>
      <c r="L272" s="14">
        <v>74.94</v>
      </c>
      <c r="M272" s="14"/>
      <c r="N272" s="14">
        <v>47.348823097</v>
      </c>
      <c r="O272" s="33">
        <v>6.3050034584999999</v>
      </c>
      <c r="P272" s="17" t="s">
        <v>15</v>
      </c>
      <c r="Q272" s="40" t="s">
        <v>817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507</v>
      </c>
      <c r="D273" s="16" t="s">
        <v>508</v>
      </c>
      <c r="E273" s="16">
        <v>6</v>
      </c>
      <c r="F273" s="15">
        <v>50.13</v>
      </c>
      <c r="G273" s="15">
        <v>41.14</v>
      </c>
      <c r="H273" s="15">
        <v>32.15</v>
      </c>
      <c r="I273" s="14"/>
      <c r="J273" s="15">
        <v>72.150000000000006</v>
      </c>
      <c r="K273" s="15">
        <v>90.12</v>
      </c>
      <c r="L273" s="15">
        <v>119.2</v>
      </c>
      <c r="M273" s="15"/>
      <c r="N273" s="15">
        <v>58.191874542999997</v>
      </c>
      <c r="O273" s="15">
        <v>14.102527645</v>
      </c>
      <c r="P273" s="16" t="s">
        <v>18</v>
      </c>
      <c r="Q273" s="39" t="s">
        <v>818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438</v>
      </c>
      <c r="D274" s="17" t="s">
        <v>439</v>
      </c>
      <c r="E274" s="17">
        <v>10</v>
      </c>
      <c r="F274" s="14">
        <v>33.5</v>
      </c>
      <c r="G274" s="14">
        <v>29.75</v>
      </c>
      <c r="H274" s="14">
        <v>26</v>
      </c>
      <c r="I274" s="14"/>
      <c r="J274" s="14">
        <v>35.450000000000003</v>
      </c>
      <c r="K274" s="14">
        <v>42.94</v>
      </c>
      <c r="L274" s="14">
        <v>55.06</v>
      </c>
      <c r="M274" s="14"/>
      <c r="N274" s="14">
        <v>76.764579557000005</v>
      </c>
      <c r="O274" s="33">
        <v>3.573226885</v>
      </c>
      <c r="P274" s="17" t="s">
        <v>18</v>
      </c>
      <c r="Q274" s="40" t="s">
        <v>819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378</v>
      </c>
      <c r="D275" s="16" t="s">
        <v>379</v>
      </c>
      <c r="E275" s="16">
        <v>10</v>
      </c>
      <c r="F275" s="15">
        <v>137</v>
      </c>
      <c r="G275" s="15">
        <v>132.41</v>
      </c>
      <c r="H275" s="15">
        <v>127.82</v>
      </c>
      <c r="I275" s="14"/>
      <c r="J275" s="15">
        <v>141.9</v>
      </c>
      <c r="K275" s="15">
        <v>151.07</v>
      </c>
      <c r="L275" s="15">
        <v>165.91</v>
      </c>
      <c r="M275" s="15"/>
      <c r="N275" s="15">
        <v>74.587328780999997</v>
      </c>
      <c r="O275" s="15">
        <v>5.4986339744999997</v>
      </c>
      <c r="P275" s="16" t="s">
        <v>18</v>
      </c>
      <c r="Q275" s="39" t="s">
        <v>820</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440</v>
      </c>
      <c r="D276" s="17" t="s">
        <v>441</v>
      </c>
      <c r="E276" s="17">
        <v>0</v>
      </c>
      <c r="F276" s="14">
        <v>123.5</v>
      </c>
      <c r="G276" s="14">
        <v>113.11</v>
      </c>
      <c r="H276" s="14">
        <v>102.72</v>
      </c>
      <c r="I276" s="14"/>
      <c r="J276" s="14">
        <v>127.7</v>
      </c>
      <c r="K276" s="14">
        <v>148.47</v>
      </c>
      <c r="L276" s="14">
        <v>182.08</v>
      </c>
      <c r="M276" s="14"/>
      <c r="N276" s="14">
        <v>21.894925573999998</v>
      </c>
      <c r="O276" s="33">
        <v>18.782381226000002</v>
      </c>
      <c r="P276" s="17" t="s">
        <v>15</v>
      </c>
      <c r="Q276" s="40" t="s">
        <v>821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822</v>
      </c>
      <c r="D277" s="16" t="s">
        <v>823</v>
      </c>
      <c r="E277" s="16">
        <v>6</v>
      </c>
      <c r="F277" s="15">
        <v>72.8</v>
      </c>
      <c r="G277" s="15">
        <v>60.85</v>
      </c>
      <c r="H277" s="15">
        <v>48.9</v>
      </c>
      <c r="I277" s="14"/>
      <c r="J277" s="15">
        <v>100</v>
      </c>
      <c r="K277" s="15">
        <v>123.89</v>
      </c>
      <c r="L277" s="15">
        <v>162.56</v>
      </c>
      <c r="M277" s="15"/>
      <c r="N277" s="15">
        <v>61.690742647999997</v>
      </c>
      <c r="O277" s="15">
        <v>2.0676076374999997</v>
      </c>
      <c r="P277" s="16" t="s">
        <v>18</v>
      </c>
      <c r="Q277" s="39" t="s">
        <v>824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509</v>
      </c>
      <c r="D278" s="17" t="s">
        <v>380</v>
      </c>
      <c r="E278" s="17">
        <v>3</v>
      </c>
      <c r="F278" s="14">
        <v>173.44</v>
      </c>
      <c r="G278" s="14">
        <v>161.99</v>
      </c>
      <c r="H278" s="14">
        <v>150.54</v>
      </c>
      <c r="I278" s="14"/>
      <c r="J278" s="14">
        <v>177.19</v>
      </c>
      <c r="K278" s="14">
        <v>200.08</v>
      </c>
      <c r="L278" s="14">
        <v>237.12</v>
      </c>
      <c r="M278" s="14"/>
      <c r="N278" s="14">
        <v>25.240771209999998</v>
      </c>
      <c r="O278" s="33">
        <v>738.28751953000005</v>
      </c>
      <c r="P278" s="17" t="s">
        <v>15</v>
      </c>
      <c r="Q278" s="40" t="s">
        <v>825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826</v>
      </c>
      <c r="D279" s="16" t="s">
        <v>827</v>
      </c>
      <c r="E279" s="16">
        <v>10</v>
      </c>
      <c r="F279" s="15">
        <v>91.05</v>
      </c>
      <c r="G279" s="15">
        <v>87.26</v>
      </c>
      <c r="H279" s="15">
        <v>83.47</v>
      </c>
      <c r="I279" s="14"/>
      <c r="J279" s="15">
        <v>95.47</v>
      </c>
      <c r="K279" s="15">
        <v>103.04</v>
      </c>
      <c r="L279" s="15">
        <v>115.3</v>
      </c>
      <c r="M279" s="15"/>
      <c r="N279" s="15">
        <v>85.29873035</v>
      </c>
      <c r="O279" s="15">
        <v>1.0043824765</v>
      </c>
      <c r="P279" s="16" t="s">
        <v>18</v>
      </c>
      <c r="Q279" s="39" t="s">
        <v>828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829</v>
      </c>
      <c r="D280" s="17" t="s">
        <v>830</v>
      </c>
      <c r="E280" s="17">
        <v>3</v>
      </c>
      <c r="F280" s="14">
        <v>129.35</v>
      </c>
      <c r="G280" s="14">
        <v>123.79</v>
      </c>
      <c r="H280" s="14">
        <v>118.24</v>
      </c>
      <c r="I280" s="14"/>
      <c r="J280" s="14">
        <v>132.69999999999999</v>
      </c>
      <c r="K280" s="14">
        <v>143.80000000000001</v>
      </c>
      <c r="L280" s="14">
        <v>161.77000000000001</v>
      </c>
      <c r="M280" s="14"/>
      <c r="N280" s="14">
        <v>26.428678654999999</v>
      </c>
      <c r="O280" s="33">
        <v>1.3379489464999998</v>
      </c>
      <c r="P280" s="17" t="s">
        <v>15</v>
      </c>
      <c r="Q280" s="40" t="s">
        <v>831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832</v>
      </c>
      <c r="D281" s="16" t="s">
        <v>833</v>
      </c>
      <c r="E281" s="16">
        <v>8</v>
      </c>
      <c r="F281" s="15">
        <v>108</v>
      </c>
      <c r="G281" s="15">
        <v>98.58</v>
      </c>
      <c r="H281" s="15">
        <v>89.16</v>
      </c>
      <c r="I281" s="14"/>
      <c r="J281" s="15">
        <v>135.57</v>
      </c>
      <c r="K281" s="15">
        <v>154.4</v>
      </c>
      <c r="L281" s="15">
        <v>184.87</v>
      </c>
      <c r="M281" s="15"/>
      <c r="N281" s="15">
        <v>52.101377870999997</v>
      </c>
      <c r="O281" s="15">
        <v>21.784388330000002</v>
      </c>
      <c r="P281" s="16" t="s">
        <v>18</v>
      </c>
      <c r="Q281" s="39" t="s">
        <v>834</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835</v>
      </c>
      <c r="D282" s="17" t="s">
        <v>836</v>
      </c>
      <c r="E282" s="17">
        <v>9</v>
      </c>
      <c r="F282" s="14">
        <v>74.290000000000006</v>
      </c>
      <c r="G282" s="14">
        <v>71.61</v>
      </c>
      <c r="H282" s="14">
        <v>68.94</v>
      </c>
      <c r="I282" s="14"/>
      <c r="J282" s="14">
        <v>79.040000000000006</v>
      </c>
      <c r="K282" s="14">
        <v>84.38</v>
      </c>
      <c r="L282" s="14">
        <v>93.03</v>
      </c>
      <c r="M282" s="14"/>
      <c r="N282" s="14">
        <v>77.158899069</v>
      </c>
      <c r="O282" s="33">
        <v>5.7984058619999992</v>
      </c>
      <c r="P282" s="17" t="s">
        <v>18</v>
      </c>
      <c r="Q282" s="40" t="s">
        <v>837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510</v>
      </c>
      <c r="D283" s="16" t="s">
        <v>470</v>
      </c>
      <c r="E283" s="16">
        <v>10</v>
      </c>
      <c r="F283" s="15">
        <v>55.68</v>
      </c>
      <c r="G283" s="15">
        <v>52.63</v>
      </c>
      <c r="H283" s="15">
        <v>49.58</v>
      </c>
      <c r="I283" s="14"/>
      <c r="J283" s="15">
        <v>58.51</v>
      </c>
      <c r="K283" s="15">
        <v>64.599999999999994</v>
      </c>
      <c r="L283" s="15">
        <v>74.459999999999994</v>
      </c>
      <c r="M283" s="15"/>
      <c r="N283" s="15">
        <v>69.888357374999998</v>
      </c>
      <c r="O283" s="15">
        <v>1.700993932</v>
      </c>
      <c r="P283" s="16" t="s">
        <v>18</v>
      </c>
      <c r="Q283" s="39" t="s">
        <v>838</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511</v>
      </c>
      <c r="D284" s="17" t="s">
        <v>437</v>
      </c>
      <c r="E284" s="17">
        <v>10</v>
      </c>
      <c r="F284" s="14">
        <v>113.5</v>
      </c>
      <c r="G284" s="14">
        <v>98.47</v>
      </c>
      <c r="H284" s="14">
        <v>83.44</v>
      </c>
      <c r="I284" s="14"/>
      <c r="J284" s="14">
        <v>120</v>
      </c>
      <c r="K284" s="14">
        <v>150.05000000000001</v>
      </c>
      <c r="L284" s="14">
        <v>198.68</v>
      </c>
      <c r="M284" s="14"/>
      <c r="N284" s="14">
        <v>70.447581396000004</v>
      </c>
      <c r="O284" s="33">
        <v>4.2351931955</v>
      </c>
      <c r="P284" s="17" t="s">
        <v>18</v>
      </c>
      <c r="Q284" s="40" t="s">
        <v>839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512</v>
      </c>
      <c r="D285" s="16" t="s">
        <v>381</v>
      </c>
      <c r="E285" s="16">
        <v>10</v>
      </c>
      <c r="F285" s="15">
        <v>408.11</v>
      </c>
      <c r="G285" s="15">
        <v>393.1</v>
      </c>
      <c r="H285" s="15">
        <v>378.1</v>
      </c>
      <c r="I285" s="14"/>
      <c r="J285" s="15">
        <v>422.8</v>
      </c>
      <c r="K285" s="15">
        <v>452.8</v>
      </c>
      <c r="L285" s="15">
        <v>501.35</v>
      </c>
      <c r="M285" s="15"/>
      <c r="N285" s="15">
        <v>83.087491323999998</v>
      </c>
      <c r="O285" s="15">
        <v>55.691209018000002</v>
      </c>
      <c r="P285" s="16" t="s">
        <v>18</v>
      </c>
      <c r="Q285" s="39" t="s">
        <v>840</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513</v>
      </c>
      <c r="D286" s="17" t="s">
        <v>382</v>
      </c>
      <c r="E286" s="17">
        <v>10</v>
      </c>
      <c r="F286" s="14">
        <v>128.19</v>
      </c>
      <c r="G286" s="14">
        <v>101.97</v>
      </c>
      <c r="H286" s="14">
        <v>75.75</v>
      </c>
      <c r="I286" s="14"/>
      <c r="J286" s="14">
        <v>190.5</v>
      </c>
      <c r="K286" s="14">
        <v>242.93</v>
      </c>
      <c r="L286" s="14">
        <v>327.78</v>
      </c>
      <c r="M286" s="14"/>
      <c r="N286" s="14">
        <v>77.684829346000001</v>
      </c>
      <c r="O286" s="33">
        <v>7.6487015889999999</v>
      </c>
      <c r="P286" s="17" t="s">
        <v>18</v>
      </c>
      <c r="Q286" s="40" t="s">
        <v>841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514</v>
      </c>
      <c r="D287" s="16" t="s">
        <v>383</v>
      </c>
      <c r="E287" s="16">
        <v>0</v>
      </c>
      <c r="F287" s="15">
        <v>110.23</v>
      </c>
      <c r="G287" s="15">
        <v>103.96</v>
      </c>
      <c r="H287" s="15">
        <v>97.69</v>
      </c>
      <c r="I287" s="14"/>
      <c r="J287" s="15">
        <v>114.19</v>
      </c>
      <c r="K287" s="15">
        <v>126.72</v>
      </c>
      <c r="L287" s="15">
        <v>147</v>
      </c>
      <c r="M287" s="15"/>
      <c r="N287" s="15">
        <v>29.156880874999999</v>
      </c>
      <c r="O287" s="15">
        <v>314.72892679</v>
      </c>
      <c r="P287" s="16" t="s">
        <v>15</v>
      </c>
      <c r="Q287" s="39" t="s">
        <v>842</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843</v>
      </c>
      <c r="D288" s="17" t="s">
        <v>844</v>
      </c>
      <c r="E288" s="17">
        <v>3</v>
      </c>
      <c r="F288" s="14">
        <v>61.79</v>
      </c>
      <c r="G288" s="14">
        <v>57.73</v>
      </c>
      <c r="H288" s="14">
        <v>53.68</v>
      </c>
      <c r="I288" s="14"/>
      <c r="J288" s="14">
        <v>66</v>
      </c>
      <c r="K288" s="14">
        <v>74.099999999999994</v>
      </c>
      <c r="L288" s="14">
        <v>87.2</v>
      </c>
      <c r="M288" s="14"/>
      <c r="N288" s="14">
        <v>21.368791867999999</v>
      </c>
      <c r="O288" s="33">
        <v>2.4071510780000001</v>
      </c>
      <c r="P288" s="17" t="s">
        <v>15</v>
      </c>
      <c r="Q288" s="40" t="s">
        <v>845</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384</v>
      </c>
      <c r="D289" s="16" t="s">
        <v>385</v>
      </c>
      <c r="E289" s="16">
        <v>3</v>
      </c>
      <c r="F289" s="15">
        <v>182.04</v>
      </c>
      <c r="G289" s="15">
        <v>169.98</v>
      </c>
      <c r="H289" s="15">
        <v>157.93</v>
      </c>
      <c r="I289" s="14"/>
      <c r="J289" s="15">
        <v>186.03</v>
      </c>
      <c r="K289" s="15">
        <v>210.13</v>
      </c>
      <c r="L289" s="15">
        <v>249.13</v>
      </c>
      <c r="M289" s="15"/>
      <c r="N289" s="15">
        <v>23.427957500000002</v>
      </c>
      <c r="O289" s="15">
        <v>92.801355548999993</v>
      </c>
      <c r="P289" s="16" t="s">
        <v>15</v>
      </c>
      <c r="Q289" s="39" t="s">
        <v>846</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386</v>
      </c>
      <c r="D290" s="17" t="s">
        <v>387</v>
      </c>
      <c r="E290" s="17">
        <v>3</v>
      </c>
      <c r="F290" s="14">
        <v>124.8</v>
      </c>
      <c r="G290" s="14">
        <v>116.71</v>
      </c>
      <c r="H290" s="14">
        <v>108.63</v>
      </c>
      <c r="I290" s="14"/>
      <c r="J290" s="14">
        <v>127.69</v>
      </c>
      <c r="K290" s="14">
        <v>143.85</v>
      </c>
      <c r="L290" s="14">
        <v>170.01</v>
      </c>
      <c r="M290" s="14"/>
      <c r="N290" s="14">
        <v>21.365973053000001</v>
      </c>
      <c r="O290" s="33">
        <v>15.747861446</v>
      </c>
      <c r="P290" s="17" t="s">
        <v>15</v>
      </c>
      <c r="Q290" s="40" t="s">
        <v>847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388</v>
      </c>
      <c r="D291" s="16" t="s">
        <v>389</v>
      </c>
      <c r="E291" s="16">
        <v>9</v>
      </c>
      <c r="F291" s="15">
        <v>70.19</v>
      </c>
      <c r="G291" s="15">
        <v>66.53</v>
      </c>
      <c r="H291" s="15">
        <v>62.88</v>
      </c>
      <c r="I291" s="14"/>
      <c r="J291" s="15">
        <v>71.38</v>
      </c>
      <c r="K291" s="15">
        <v>78.680000000000007</v>
      </c>
      <c r="L291" s="15">
        <v>90.5</v>
      </c>
      <c r="M291" s="15"/>
      <c r="N291" s="15">
        <v>83.061814499999997</v>
      </c>
      <c r="O291" s="15">
        <v>13.842256229</v>
      </c>
      <c r="P291" s="16" t="s">
        <v>18</v>
      </c>
      <c r="Q291" s="39" t="s">
        <v>848</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390</v>
      </c>
      <c r="D292" s="17" t="s">
        <v>391</v>
      </c>
      <c r="E292" s="17">
        <v>10</v>
      </c>
      <c r="F292" s="14">
        <v>49.66</v>
      </c>
      <c r="G292" s="14">
        <v>47.77</v>
      </c>
      <c r="H292" s="14">
        <v>45.88</v>
      </c>
      <c r="I292" s="14"/>
      <c r="J292" s="14">
        <v>51.56</v>
      </c>
      <c r="K292" s="14">
        <v>55.33</v>
      </c>
      <c r="L292" s="14">
        <v>61.45</v>
      </c>
      <c r="M292" s="14"/>
      <c r="N292" s="14">
        <v>85.950878559000003</v>
      </c>
      <c r="O292" s="33">
        <v>8.1880281465000007</v>
      </c>
      <c r="P292" s="17" t="s">
        <v>18</v>
      </c>
      <c r="Q292" s="40" t="s">
        <v>849</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392</v>
      </c>
      <c r="D293" s="16" t="s">
        <v>393</v>
      </c>
      <c r="E293" s="16">
        <v>10</v>
      </c>
      <c r="F293" s="15">
        <v>109.65</v>
      </c>
      <c r="G293" s="15">
        <v>102.11</v>
      </c>
      <c r="H293" s="15">
        <v>94.58</v>
      </c>
      <c r="I293" s="14"/>
      <c r="J293" s="15">
        <v>114.06</v>
      </c>
      <c r="K293" s="15">
        <v>129.12</v>
      </c>
      <c r="L293" s="15">
        <v>153.49</v>
      </c>
      <c r="M293" s="15"/>
      <c r="N293" s="15">
        <v>81.687055772999997</v>
      </c>
      <c r="O293" s="15">
        <v>10.696484079999999</v>
      </c>
      <c r="P293" s="16" t="s">
        <v>18</v>
      </c>
      <c r="Q293" s="39" t="s">
        <v>850</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453</v>
      </c>
      <c r="D294" s="17" t="s">
        <v>454</v>
      </c>
      <c r="E294" s="17">
        <v>0</v>
      </c>
      <c r="F294" s="14">
        <v>89.57</v>
      </c>
      <c r="G294" s="14">
        <v>83.08</v>
      </c>
      <c r="H294" s="14">
        <v>76.599999999999994</v>
      </c>
      <c r="I294" s="14"/>
      <c r="J294" s="14">
        <v>93.06</v>
      </c>
      <c r="K294" s="14">
        <v>106.02</v>
      </c>
      <c r="L294" s="14">
        <v>127</v>
      </c>
      <c r="M294" s="14"/>
      <c r="N294" s="14">
        <v>34.371300525000002</v>
      </c>
      <c r="O294" s="33">
        <v>2.1548388034999997</v>
      </c>
      <c r="P294" s="17" t="s">
        <v>15</v>
      </c>
      <c r="Q294" s="40" t="s">
        <v>851</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852</v>
      </c>
      <c r="D295" s="16" t="s">
        <v>853</v>
      </c>
      <c r="E295" s="16">
        <v>3</v>
      </c>
      <c r="F295" s="15">
        <v>145.5</v>
      </c>
      <c r="G295" s="15">
        <v>135.97999999999999</v>
      </c>
      <c r="H295" s="15">
        <v>126.47</v>
      </c>
      <c r="I295" s="14"/>
      <c r="J295" s="15">
        <v>148.33000000000001</v>
      </c>
      <c r="K295" s="15">
        <v>167.35</v>
      </c>
      <c r="L295" s="15">
        <v>198.14</v>
      </c>
      <c r="M295" s="15"/>
      <c r="N295" s="15">
        <v>24.161292831000001</v>
      </c>
      <c r="O295" s="15">
        <v>5.6424606629999996</v>
      </c>
      <c r="P295" s="16" t="s">
        <v>15</v>
      </c>
      <c r="Q295" s="39" t="s">
        <v>854</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855</v>
      </c>
      <c r="D296" s="17" t="s">
        <v>856</v>
      </c>
      <c r="E296" s="17">
        <v>3</v>
      </c>
      <c r="F296" s="14">
        <v>316.29000000000002</v>
      </c>
      <c r="G296" s="14">
        <v>294.26</v>
      </c>
      <c r="H296" s="14">
        <v>272.24</v>
      </c>
      <c r="I296" s="14"/>
      <c r="J296" s="14">
        <v>322.26</v>
      </c>
      <c r="K296" s="14">
        <v>366.3</v>
      </c>
      <c r="L296" s="14">
        <v>437.57</v>
      </c>
      <c r="M296" s="14"/>
      <c r="N296" s="14">
        <v>22.063494911999999</v>
      </c>
      <c r="O296" s="33">
        <v>1.5259590025000001</v>
      </c>
      <c r="P296" s="17" t="s">
        <v>15</v>
      </c>
      <c r="Q296" s="40" t="s">
        <v>857</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394</v>
      </c>
      <c r="D297" s="16" t="s">
        <v>395</v>
      </c>
      <c r="E297" s="16">
        <v>6</v>
      </c>
      <c r="F297" s="15">
        <v>23.44</v>
      </c>
      <c r="G297" s="15">
        <v>19.72</v>
      </c>
      <c r="H297" s="15">
        <v>16</v>
      </c>
      <c r="I297" s="14"/>
      <c r="J297" s="15">
        <v>31.86</v>
      </c>
      <c r="K297" s="15">
        <v>39.29</v>
      </c>
      <c r="L297" s="15">
        <v>51.32</v>
      </c>
      <c r="M297" s="15"/>
      <c r="N297" s="15">
        <v>60.243891417</v>
      </c>
      <c r="O297" s="15">
        <v>3.1676599864999999</v>
      </c>
      <c r="P297" s="16" t="s">
        <v>18</v>
      </c>
      <c r="Q297" s="39" t="s">
        <v>858</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515</v>
      </c>
      <c r="D298" s="17" t="s">
        <v>516</v>
      </c>
      <c r="E298" s="17">
        <v>4</v>
      </c>
      <c r="F298" s="14">
        <v>12.4</v>
      </c>
      <c r="G298" s="14">
        <v>8.89</v>
      </c>
      <c r="H298" s="14">
        <v>5.38</v>
      </c>
      <c r="I298" s="14"/>
      <c r="J298" s="14">
        <v>22.32</v>
      </c>
      <c r="K298" s="14">
        <v>29.33</v>
      </c>
      <c r="L298" s="14">
        <v>40.68</v>
      </c>
      <c r="M298" s="14"/>
      <c r="N298" s="14">
        <v>60.212214711000001</v>
      </c>
      <c r="O298" s="33">
        <v>1.0750696685000001</v>
      </c>
      <c r="P298" s="17" t="s">
        <v>18</v>
      </c>
      <c r="Q298" s="40" t="s">
        <v>859</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522</v>
      </c>
      <c r="D299" s="16" t="s">
        <v>523</v>
      </c>
      <c r="E299" s="16">
        <v>10</v>
      </c>
      <c r="F299" s="15">
        <v>15.9</v>
      </c>
      <c r="G299" s="15">
        <v>15.33</v>
      </c>
      <c r="H299" s="15">
        <v>14.77</v>
      </c>
      <c r="I299" s="14"/>
      <c r="J299" s="15">
        <v>16.59</v>
      </c>
      <c r="K299" s="15">
        <v>17.71</v>
      </c>
      <c r="L299" s="15">
        <v>19.53</v>
      </c>
      <c r="M299" s="15"/>
      <c r="N299" s="15">
        <v>74.578678277999998</v>
      </c>
      <c r="O299" s="15">
        <v>1.458441713</v>
      </c>
      <c r="P299" s="16" t="s">
        <v>18</v>
      </c>
      <c r="Q299" s="39" t="s">
        <v>860</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11"/>
      <c r="C300" s="19" t="s">
        <v>861</v>
      </c>
      <c r="D300" s="17" t="s">
        <v>862</v>
      </c>
      <c r="E300" s="17">
        <v>6</v>
      </c>
      <c r="F300" s="14">
        <v>7.37</v>
      </c>
      <c r="G300" s="14">
        <v>6.84</v>
      </c>
      <c r="H300" s="14">
        <v>6.32</v>
      </c>
      <c r="I300" s="14"/>
      <c r="J300" s="14">
        <v>8.9499999999999993</v>
      </c>
      <c r="K300" s="14">
        <v>9.99</v>
      </c>
      <c r="L300" s="14">
        <v>11.68</v>
      </c>
      <c r="M300" s="14"/>
      <c r="N300" s="14">
        <v>68.932894859000001</v>
      </c>
      <c r="O300" s="33">
        <v>1.3686930214999999</v>
      </c>
      <c r="P300" s="17" t="s">
        <v>18</v>
      </c>
      <c r="Q300" s="40" t="s">
        <v>863</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11"/>
      <c r="C301" s="9" t="s">
        <v>396</v>
      </c>
      <c r="D301" s="16" t="s">
        <v>397</v>
      </c>
      <c r="E301" s="16">
        <v>7</v>
      </c>
      <c r="F301" s="15" t="s">
        <v>33</v>
      </c>
      <c r="G301" s="15" t="s">
        <v>33</v>
      </c>
      <c r="H301" s="15" t="s">
        <v>33</v>
      </c>
      <c r="I301" s="14"/>
      <c r="J301" s="15" t="s">
        <v>33</v>
      </c>
      <c r="K301" s="15" t="s">
        <v>33</v>
      </c>
      <c r="L301" s="15" t="s">
        <v>33</v>
      </c>
      <c r="M301" s="15"/>
      <c r="N301" s="15" t="s">
        <v>33</v>
      </c>
      <c r="O301" s="15" t="s">
        <v>33</v>
      </c>
      <c r="P301" s="16" t="s">
        <v>33</v>
      </c>
      <c r="Q301" s="39" t="s">
        <v>34</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398</v>
      </c>
      <c r="D302" s="17" t="s">
        <v>399</v>
      </c>
      <c r="E302" s="17">
        <v>3</v>
      </c>
      <c r="F302" s="14">
        <v>18.11</v>
      </c>
      <c r="G302" s="14">
        <v>16.89</v>
      </c>
      <c r="H302" s="14">
        <v>15.68</v>
      </c>
      <c r="I302" s="14"/>
      <c r="J302" s="14">
        <v>18.5</v>
      </c>
      <c r="K302" s="14">
        <v>20.92</v>
      </c>
      <c r="L302" s="14">
        <v>24.85</v>
      </c>
      <c r="M302" s="14"/>
      <c r="N302" s="14">
        <v>24.341304004000001</v>
      </c>
      <c r="O302" s="33">
        <v>14.572663811</v>
      </c>
      <c r="P302" s="17" t="s">
        <v>15</v>
      </c>
      <c r="Q302" s="40" t="s">
        <v>864</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t="s">
        <v>400</v>
      </c>
      <c r="D303" s="16" t="s">
        <v>401</v>
      </c>
      <c r="E303" s="16">
        <v>10</v>
      </c>
      <c r="F303" s="15">
        <v>19.829999999999998</v>
      </c>
      <c r="G303" s="15">
        <v>18.649999999999999</v>
      </c>
      <c r="H303" s="15">
        <v>17.48</v>
      </c>
      <c r="I303" s="14"/>
      <c r="J303" s="15">
        <v>20.53</v>
      </c>
      <c r="K303" s="15">
        <v>22.87</v>
      </c>
      <c r="L303" s="15">
        <v>26.66</v>
      </c>
      <c r="M303" s="15"/>
      <c r="N303" s="15">
        <v>85.070341647000006</v>
      </c>
      <c r="O303" s="15">
        <v>17.788017597</v>
      </c>
      <c r="P303" s="16" t="s">
        <v>18</v>
      </c>
      <c r="Q303" s="39" t="s">
        <v>865</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t="s">
        <v>402</v>
      </c>
      <c r="D304" s="17" t="s">
        <v>403</v>
      </c>
      <c r="E304" s="17">
        <v>9</v>
      </c>
      <c r="F304" s="14">
        <v>23.9</v>
      </c>
      <c r="G304" s="14">
        <v>21.75</v>
      </c>
      <c r="H304" s="14">
        <v>19.61</v>
      </c>
      <c r="I304" s="14"/>
      <c r="J304" s="14">
        <v>30.14</v>
      </c>
      <c r="K304" s="14">
        <v>34.42</v>
      </c>
      <c r="L304" s="14">
        <v>41.35</v>
      </c>
      <c r="M304" s="14"/>
      <c r="N304" s="14">
        <v>55.386882776999997</v>
      </c>
      <c r="O304" s="33">
        <v>28.514159818</v>
      </c>
      <c r="P304" s="17" t="s">
        <v>18</v>
      </c>
      <c r="Q304" s="40" t="s">
        <v>866</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t="s">
        <v>867</v>
      </c>
      <c r="D305" s="16" t="s">
        <v>868</v>
      </c>
      <c r="E305" s="16">
        <v>4</v>
      </c>
      <c r="F305" s="15">
        <v>54.44</v>
      </c>
      <c r="G305" s="15">
        <v>49.7</v>
      </c>
      <c r="H305" s="15">
        <v>44.97</v>
      </c>
      <c r="I305" s="14"/>
      <c r="J305" s="15">
        <v>66</v>
      </c>
      <c r="K305" s="15">
        <v>75.459999999999994</v>
      </c>
      <c r="L305" s="15">
        <v>90.77</v>
      </c>
      <c r="M305" s="15"/>
      <c r="N305" s="15">
        <v>55.138702078000001</v>
      </c>
      <c r="O305" s="15">
        <v>2.8343741714999999</v>
      </c>
      <c r="P305" s="16" t="s">
        <v>18</v>
      </c>
      <c r="Q305" s="39" t="s">
        <v>869</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t="s">
        <v>870</v>
      </c>
      <c r="D306" s="17" t="s">
        <v>871</v>
      </c>
      <c r="E306" s="17">
        <v>10</v>
      </c>
      <c r="F306" s="14">
        <v>15.55</v>
      </c>
      <c r="G306" s="14">
        <v>14.92</v>
      </c>
      <c r="H306" s="14">
        <v>14.3</v>
      </c>
      <c r="I306" s="14"/>
      <c r="J306" s="14">
        <v>16.27</v>
      </c>
      <c r="K306" s="14">
        <v>17.510000000000002</v>
      </c>
      <c r="L306" s="14">
        <v>19.52</v>
      </c>
      <c r="M306" s="14"/>
      <c r="N306" s="14">
        <v>81.293624926000007</v>
      </c>
      <c r="O306" s="33">
        <v>3.540875115</v>
      </c>
      <c r="P306" s="17" t="s">
        <v>18</v>
      </c>
      <c r="Q306" s="40" t="s">
        <v>872</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t="s">
        <v>873</v>
      </c>
      <c r="D307" s="16" t="s">
        <v>874</v>
      </c>
      <c r="E307" s="16">
        <v>10</v>
      </c>
      <c r="F307" s="15">
        <v>26.41</v>
      </c>
      <c r="G307" s="15">
        <v>24.46</v>
      </c>
      <c r="H307" s="15">
        <v>22.51</v>
      </c>
      <c r="I307" s="14"/>
      <c r="J307" s="15">
        <v>27.08</v>
      </c>
      <c r="K307" s="15">
        <v>30.97</v>
      </c>
      <c r="L307" s="15">
        <v>37.28</v>
      </c>
      <c r="M307" s="15"/>
      <c r="N307" s="15">
        <v>81.228078918999998</v>
      </c>
      <c r="O307" s="15">
        <v>2.1620305425000002</v>
      </c>
      <c r="P307" s="16" t="s">
        <v>18</v>
      </c>
      <c r="Q307" s="39" t="s">
        <v>875</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t="s">
        <v>876</v>
      </c>
      <c r="D308" s="17" t="s">
        <v>877</v>
      </c>
      <c r="E308" s="17">
        <v>10</v>
      </c>
      <c r="F308" s="14">
        <v>157.09</v>
      </c>
      <c r="G308" s="14">
        <v>136.75</v>
      </c>
      <c r="H308" s="14">
        <v>116.41</v>
      </c>
      <c r="I308" s="14"/>
      <c r="J308" s="14">
        <v>206.39</v>
      </c>
      <c r="K308" s="14">
        <v>247.06</v>
      </c>
      <c r="L308" s="14">
        <v>312.87</v>
      </c>
      <c r="M308" s="14"/>
      <c r="N308" s="14">
        <v>60.308176736</v>
      </c>
      <c r="O308" s="33">
        <v>1.1046190140000001</v>
      </c>
      <c r="P308" s="17" t="s">
        <v>18</v>
      </c>
      <c r="Q308" s="40" t="s">
        <v>878</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18"/>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18"/>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2026-05-13T01:25:48Z</cp:lastPrinted>
  <dcterms:created xsi:type="dcterms:W3CDTF">2020-05-21T15:06:06Z</dcterms:created>
  <dcterms:modified xsi:type="dcterms:W3CDTF">2026-05-13T22:32:52Z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