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F8E1B409-A158-4564-81B0-2F592AB5CF56}" xr6:coauthVersionLast="47" xr6:coauthVersionMax="47" xr10:uidLastSave="{75EFCBCE-0784-46FA-B94B-96D2E63DB3DB}"/>
  <bookViews>
    <workbookView xWindow="-25830" yWindow="2655" windowWidth="23970" windowHeight="1236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<sst xmlns="http://schemas.openxmlformats.org/spreadsheetml/2006/main" count="1155" uniqueCount="836">
  <si>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</si>
  <si>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</si>
  <si>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</si>
  <si>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</si>
  <si>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</si>
  <si>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</si>
  <si>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</si>
  <si>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</si>
  <si>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</si>
  <si>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</si>
  <si>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</si>
  <si>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</si>
  <si>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</si>
  <si>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</si>
  <si>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</si>
  <si>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</si>
  <si>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</si>
  <si>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</si>
  <si>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</si>
  <si>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</si>
  <si>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</si>
  <si>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</si>
  <si>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</si>
  <si>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</si>
  <si>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</si>
  <si>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</si>
  <si>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</si>
  <si>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</si>
  <si>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</si>
  <si>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</si>
  <si>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</si>
  <si>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</si>
  <si>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</si>
  <si>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</si>
  <si>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</si>
  <si>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</si>
  <si>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</si>
  <si>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</si>
  <si>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</si>
  <si>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</si>
  <si>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</si>
  <si>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</si>
  <si>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</si>
  <si>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</si>
  <si>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</si>
  <si>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</si>
  <si>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</si>
  <si>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</si>
  <si>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</si>
  <si>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</si>
  <si>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</si>
  <si>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</si>
  <si>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</si>
  <si>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</si>
  <si>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</si>
  <si>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</si>
  <si>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</si>
  <si>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</si>
  <si>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</si>
  <si>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</si>
  <si>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</si>
  <si>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</si>
  <si>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</si>
  <si>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</si>
  <si>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</si>
  <si>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</si>
  <si>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</si>
  <si>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</si>
  <si>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</si>
  <si>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</si>
  <si>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</si>
  <si>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</si>
  <si>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</si>
  <si>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</si>
  <si>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</si>
  <si>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</si>
  <si>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</si>
  <si>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</si>
  <si>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</si>
  <si>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</si>
  <si>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</si>
  <si>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</si>
  <si>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</si>
  <si>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</si>
  <si>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</si>
  <si>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</si>
  <si>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</si>
  <si>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</si>
  <si>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</si>
  <si>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</si>
  <si>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</si>
  <si>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</si>
  <si>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</si>
  <si>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</si>
  <si>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</si>
  <si>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</si>
  <si>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</si>
  <si>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</si>
  <si>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</si>
  <si>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</si>
  <si>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</si>
  <si>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</si>
  <si>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</si>
  <si>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</si>
  <si>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</si>
  <si>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</si>
  <si>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</si>
  <si>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</si>
  <si>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</si>
  <si>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</si>
  <si>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</si>
  <si>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</si>
  <si>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</si>
  <si>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</si>
  <si>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</si>
  <si>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</si>
  <si>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</si>
  <si>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</si>
  <si>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</si>
  <si>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</si>
  <si>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</si>
  <si>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</si>
  <si>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</si>
  <si>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</si>
  <si>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</si>
  <si>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</si>
  <si>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</si>
  <si>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</si>
  <si>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</si>
  <si>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</si>
  <si>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</si>
  <si>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</si>
  <si>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</si>
  <si>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</si>
  <si>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</si>
  <si>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</si>
  <si>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</si>
  <si>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</si>
  <si>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</si>
  <si>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</si>
  <si>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</si>
  <si>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</si>
  <si>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</si>
  <si>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</si>
  <si>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</si>
  <si>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</si>
  <si>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</si>
  <si>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</si>
  <si>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</si>
  <si>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</si>
  <si>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</si>
  <si>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</si>
  <si>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</si>
  <si>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</si>
  <si>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</si>
  <si>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</si>
  <si>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</si>
  <si>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</si>
  <si>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</si>
  <si>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</si>
  <si>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</si>
  <si>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</si>
  <si>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</si>
  <si>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</si>
  <si>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</si>
  <si>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</si>
  <si>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</si>
  <si>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</si>
  <si>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</si>
  <si>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</si>
  <si>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</si>
  <si>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</si>
  <si>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</si>
  <si>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</si>
  <si>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</si>
  <si>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</si>
  <si>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</si>
  <si>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</si>
  <si>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</si>
  <si>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</si>
  <si>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</si>
  <si>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</si>
  <si>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</si>
  <si>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</si>
  <si>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</si>
  <si>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</si>
  <si>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</si>
  <si>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</si>
  <si>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</si>
  <si>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</si>
  <si>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</si>
  <si>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</si>
  <si>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</si>
  <si>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</si>
  <si>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</si>
  <si>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</si>
  <si>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</si>
  <si>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</si>
  <si>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</si>
  <si>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</si>
  <si>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</si>
  <si>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</si>
  <si>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</si>
  <si>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</si>
  <si>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</si>
  <si>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</si>
  <si>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</si>
  <si>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</si>
  <si>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</si>
  <si>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</si>
  <si>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</si>
  <si>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</si>
  <si>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</si>
  <si>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</si>
  <si>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</si>
  <si>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</si>
  <si>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</si>
  <si>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</si>
  <si>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</si>
  <si>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</si>
  <si>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</si>
  <si>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</si>
  <si>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</si>
  <si>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</si>
  <si>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</si>
  <si>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</si>
  <si>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</si>
  <si>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</si>
  <si>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</si>
  <si>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</si>
  <si>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</si>
  <si>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</si>
  <si>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</si>
  <si>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</si>
  <si>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</si>
  <si>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</si>
  <si>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</si>
  <si>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</si>
  <si>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</si>
  <si>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</si>
  <si>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</si>
  <si>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</si>
  <si>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</si>
  <si>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</si>
  <si>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</si>
  <si>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</si>
  <si>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</si>
  <si>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</si>
  <si>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</si>
  <si>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</si>
  <si>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</si>
  <si>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</si>
  <si>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</si>
  <si>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</si>
  <si>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</si>
  <si>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</si>
  <si>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</si>
  <si>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</si>
  <si>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</si>
  <si>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</si>
  <si>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</si>
  <si>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</si>
  <si>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</si>
  <si>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</si>
  <si>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</si>
  <si>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</si>
  <si>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</si>
  <si>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</si>
  <si>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</si>
  <si>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</si>
  <si>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</si>
  <si>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</si>
  <si>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</si>
  <si>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</si>
  <si>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</si>
  <si>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</si>
  <si>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</si>
  <si>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</si>
  <si>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</si>
  <si>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</si>
  <si>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</si>
  <si>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</si>
  <si>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</si>
  <si>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</si>
  <si>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</si>
  <si>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</si>
  <si>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</si>
  <si>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</si>
  <si>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</si>
  <si>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</si>
  <si>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</si>
  <si>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</si>
  <si>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</si>
  <si>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</si>
  <si>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</si>
  <si>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</si>
  <si>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</si>
  <si>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</si>
  <si>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</si>
  <si>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</si>
  <si>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</si>
  <si>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</si>
  <si>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</si>
  <si>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</si>
  <si>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</si>
  <si>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</si>
  <si>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</si>
  <si>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</si>
  <si>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</si>
  <si>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</si>
  <si>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</si>
  <si>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</si>
  <si>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</si>
  <si>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</si>
  <si>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</si>
  <si>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</si>
  <si>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</si>
  <si>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</si>
  <si>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</si>
  <si>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</si>
  <si>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</si>
  <si>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</si>
  <si>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</si>
  <si>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</si>
  <si>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</si>
  <si>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</si>
  <si>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</si>
  <si>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</si>
  <si>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</si>
  <si>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</si>
  <si>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</si>
  <si>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</si>
  <si>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</si>
  <si>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</si>
  <si>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</si>
  <si>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</si>
  <si>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</si>
  <si>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</si>
  <si>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</si>
  <si>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</si>
  <si>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</si>
  <si>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</si>
  <si>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</si>
  <si>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</si>
  <si>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</si>
  <si>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</si>
  <si>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</si>
  <si>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</si>
  <si>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</si>
  <si>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</si>
  <si>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</si>
  <si>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</si>
  <si>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</si>
  <si>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</si>
  <si>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</si>
  <si>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</si>
  <si>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</si>
  <si>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</si>
  <si>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</si>
  <si>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</si>
  <si>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</si>
  <si>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</si>
  <si>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</si>
  <si>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</si>
  <si>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</si>
  <si>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</si>
  <si>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</si>
  <si>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</si>
  <si>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</si>
  <si>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</si>
  <si>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</si>
  <si>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</si>
  <si>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</si>
  <si>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</si>
  <si>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</si>
  <si>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</si>
  <si>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</si>
  <si>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</si>
  <si>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</si>
  <si>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</si>
  <si>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</si>
  <si>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</si>
  <si>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</si>
  <si>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</si>
  <si>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</si>
  <si>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</si>
  <si>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</si>
  <si>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</si>
  <si>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</si>
  <si>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</si>
  <si>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</si>
  <si>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</si>
  <si>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</si>
  <si>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</si>
  <si>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</si>
  <si>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</si>
  <si>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</si>
  <si>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</si>
  <si>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Planoeplano</t>
  </si>
  <si>
    <t>Oranjebtc</t>
  </si>
  <si>
    <t>OBTC3</t>
  </si>
  <si>
    <t>Nota Téc.</t>
  </si>
  <si>
    <t>Rede D Or</t>
  </si>
  <si>
    <t>Trisul</t>
  </si>
  <si>
    <t>TRIS3</t>
  </si>
  <si>
    <t>USIM3</t>
  </si>
  <si>
    <t>Riachuelo</t>
  </si>
  <si>
    <t>Porto Seguro</t>
  </si>
  <si>
    <t>Positivo Tec</t>
  </si>
  <si>
    <t>Nota media</t>
  </si>
  <si>
    <t>Cruzeiro Edu</t>
  </si>
  <si>
    <t>CSED3</t>
  </si>
  <si>
    <t>Rumo S.A.</t>
  </si>
  <si>
    <t>Investo Chip</t>
  </si>
  <si>
    <t>CHIP11</t>
  </si>
  <si>
    <t>Investoutil</t>
  </si>
  <si>
    <t>UTLL11</t>
  </si>
  <si>
    <t>Mercantil</t>
  </si>
  <si>
    <t>BMEB4</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</si>
  <si>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</si>
  <si>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</si>
  <si>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</si>
  <si>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</si>
  <si>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</si>
  <si>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</si>
  <si>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</si>
  <si>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</si>
  <si>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</si>
  <si>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</si>
  <si>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</si>
  <si>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</si>
  <si>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</si>
  <si>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</si>
  <si>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</si>
  <si>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</si>
  <si>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</si>
  <si>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</si>
  <si>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</si>
  <si>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</si>
  <si>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</si>
  <si>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</si>
  <si>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</si>
  <si>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</si>
  <si>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</si>
  <si>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</si>
  <si>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</si>
  <si>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</si>
  <si>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</si>
  <si>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</si>
  <si>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</si>
  <si>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</si>
  <si>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</si>
  <si>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</si>
  <si>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</si>
  <si>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</si>
  <si>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Profarma</t>
  </si>
  <si>
    <t>PFRM3</t>
  </si>
  <si>
    <t>Randon Part</t>
  </si>
  <si>
    <t>Taurus Armas</t>
  </si>
  <si>
    <t>TASA4</t>
  </si>
  <si>
    <t>NotaBDR</t>
  </si>
  <si>
    <t>Qualicorp</t>
  </si>
  <si>
    <t>Priner</t>
  </si>
  <si>
    <t>Neogrid</t>
  </si>
  <si>
    <t>NGRD3</t>
  </si>
  <si>
    <t>Raizen</t>
  </si>
  <si>
    <t>Recrusul</t>
  </si>
  <si>
    <t>RCSL4</t>
  </si>
  <si>
    <t>Allied</t>
  </si>
  <si>
    <t>ALLD3</t>
  </si>
  <si>
    <t>Helbor</t>
  </si>
  <si>
    <t>HBOR3</t>
  </si>
  <si>
    <t>Multilaser</t>
  </si>
  <si>
    <t>MLAS3</t>
  </si>
  <si>
    <t>Paranapanema</t>
  </si>
  <si>
    <t>PMAM3</t>
  </si>
  <si>
    <t>Quero-Quero</t>
  </si>
  <si>
    <t>TAEE3</t>
  </si>
  <si>
    <t>Viveo</t>
  </si>
  <si>
    <t>VVEO3</t>
  </si>
  <si>
    <t>BB Etf Ibov</t>
  </si>
  <si>
    <t>BBOV11</t>
  </si>
  <si>
    <t>Pactual Ibov</t>
  </si>
  <si>
    <t>IBOB11</t>
  </si>
  <si>
    <t>TTEN3 apesar de estar em tendência de alta no longo prazo pela média de 200 dias, no curto prazo está em realização. Abaixo dos 15,52 pode seguir em baixa no curto prazo mirando suportes em 14,86 ou 14,05. Teria sinal de retomada altista fechando acima dos 15,98 mirando resistências em 17,45 ou 19,05.</t>
  </si>
  <si>
    <t>ABCB4 está em tendência de alta pelas médias de 21 e 200 dias, mas começa a dar sinal de possível realização. Abaixo dos 24,51 poderia realizar na direção dos suportes 23,32 ou 22,67. Caso supere os 25,41 retomaria sinal de alta com projeções nos 26,7 ou 28,79.</t>
  </si>
  <si>
    <t>A1MD34 está em tendência de alta pelas médias de 21 e 200 dias e vai mantendo sinal de força altista. Acima dos 318,31 pode buscar projeções nos 395,75 ou 521,06. Teria sinal de realização na perda dos 300,95 mirando os 193 ou 154,27. O IFR sobrecomprado alerta realizações se perder 300,95.</t>
  </si>
  <si>
    <t>BABA34 está em clara tendência de baixa pelas médias de 21 e 200 dias e segue em movimento de baixa. Abaixo dos 22,69 pode buscar suportes 21,59 ou 20,49. Teria sinal de repique altista fechando acima dos 23,39 mirando resistências em 26,24 ou 28,43.</t>
  </si>
  <si>
    <t>ALLD3 está em clara tendência de baixa pelas médias de 21 e 200 dias e segue em movimento de baixa. Abaixo dos 5,73 pode buscar suportes 5,45 ou 5,18. Teria sinal de repique altista fechando acima dos 6,01 mirando resistências em 6,61 ou 7,15.</t>
  </si>
  <si>
    <t>ALOS3 apesar de estar em tendência de alta no longo prazo pela média de 200 dias, no curto prazo está em realização. Abaixo dos 27,54 pode seguir em baixa no curto prazo mirando suportes em 26,47 ou 25,4. Teria sinal de retomada altista fechando acima dos 28,74 mirando resistências em 30,99 ou 33,12.</t>
  </si>
  <si>
    <t>ALPA4 está em tendência de alta pelas médias de 21 e 200 dias e vai mantendo sinal de força altista. Acima dos 12,65 pode buscar projeções nos 13,16 ou 14,59. Teria sinal de realização na perda dos 12,42 mirando os 10,83 ou 10,11.</t>
  </si>
  <si>
    <t>GOGL34 está em tendência de alta pelas médias de 21 e 200 dias e vai mantendo sinal de força altista. Acima dos 163 pode buscar projeções nos 170,64 ou 187,52. Teria sinal de realização na perda dos 159,9 mirando os 143,31 ou 134,86.</t>
  </si>
  <si>
    <t>ALUP11 apesar de estar em tendência de alta no longo prazo pela média de 200 dias, no curto prazo está em realização. Abaixo dos 32,32 pode seguir em baixa no curto prazo mirando suportes em 31,26 ou 29,91. Teria sinal de retomada altista fechando acima dos 33 mirando resistências em 35,6 ou 38,28.</t>
  </si>
  <si>
    <t>AMZO34 está em tendência de alta pelas médias de 21 e 200 dias, mas começa a dar sinal de possível realização. Abaixo dos 65,82 poderia realizar na direção dos suportes 63,71 ou 62,19. Caso supere os 68,6 retomaria sinal de alta com projeções nos 71,62 ou 76,51.</t>
  </si>
  <si>
    <t>ABEV3 está em tendência de alta pelas médias de 21 e 200 dias e vai mantendo sinal de força altista. Acima dos 17,04 pode buscar projeções nos 18,72 ou 21,44. Teria sinal de realização na perda dos 16,39 mirando os 14,32 ou 13,47. O padrão de volume favorece a alta.</t>
  </si>
  <si>
    <t>AMER3 está em clara tendência de baixa pelas médias de 21 e 200 dias e segue em movimento de baixa. Abaixo dos 4,81 pode buscar suportes 4,38 ou 3,95. Teria sinal de repique altista fechando acima dos 5,17 mirando resistências em 6,19 ou 7,04.</t>
  </si>
  <si>
    <t>ANIM3 está em clara tendência de baixa pelas médias de 21 e 200 dias e segue em movimento de baixa. Abaixo dos 3,28 pode buscar suportes 3,09 ou 2,72. Teria sinal de repique altista fechando acima dos 3,37 mirando resistências em 4,28 ou 5,01.</t>
  </si>
  <si>
    <t>AAPL34 está em tendência de alta pelas médias de 21 e 200 dias, mas começa a dar sinal de possível realização. Abaixo dos 77,45 poderia realizar na direção dos suportes 66,67 ou 63,04. Caso supere os 78,39 retomaria sinal de alta com projeções nos 85,63 ou 97,35. O IFR sobrecomprado alerta realizações se perder 77,45.</t>
  </si>
  <si>
    <t>Applied Materials Inc</t>
  </si>
  <si>
    <t>A1MT34</t>
  </si>
  <si>
    <t>A1MT34 está em tendência de alta pelas médias de 21 e 200 dias e vai mantendo sinal de força altista. Acima dos 229,45 pode buscar projeções nos 254,68 ou 295,51. Teria sinal de realização na perda dos 220,85 mirando os 188,62 ou 176. O padrão de volume favorece a alta.</t>
  </si>
  <si>
    <t>ARML3 está em tendência de baixa pelas médias de 21 e 200 dias, mas começa a dar sinais de repiques de alta. Acima dos 3,8 teria sinal de repique altista mirando resistências nos 5,1 ou 6,27. Já uma perda dos 3,6 traria de volta o sinal de baixa projetando de 3,2 a 2,61.</t>
  </si>
  <si>
    <t>Asml Holding Nv</t>
  </si>
  <si>
    <t>ASML34</t>
  </si>
  <si>
    <t>ASML34 está em tendência de alta pelas médias de 21 e 200 dias, mas começa a dar sinal de possível realização. Abaixo dos 146,72 poderia realizar na direção dos suportes 123,9 ou 115,01. Caso supere os 152,67 retomaria sinal de alta com projeções nos 170,44 ou 199,21.</t>
  </si>
  <si>
    <t>ASAI3 está em tendência de alta pelas médias de 21 e 200 dias, mas começa a dar sinal de possível realização. Abaixo dos 8,88 poderia realizar na direção dos suportes 8,09 ou 7,66. Caso supere os 9,48 retomaria sinal de alta com projeções nos 10,33 ou 11,72.</t>
  </si>
  <si>
    <t>AURA33 está em tendência de alta no longo prazo, teve uma correção no curto prazo, mas pode estar retomando sinal de altas. Acima dos 127,3 pode buscar 149,38 ou 168,71. Abaixo dos 118,09 retomaria sinal de realização mirando suportes em 108,42 ou 98,75.</t>
  </si>
  <si>
    <t>AURE3 apesar de estar em tendência de alta no longo prazo pela média de 200 dias, no curto prazo está em realização. Abaixo dos 12,09 pode seguir em baixa no curto prazo mirando suportes em 11,43 ou 10,78. Teria sinal de retomada altista fechando acima dos 12,66 mirando resistências em 14,2 ou 15,5.</t>
  </si>
  <si>
    <t>AXIA3 apesar de estar em tendência de alta no longo prazo pela média de 200 dias, no curto prazo está em realização. Abaixo dos 52,81 pode seguir em baixa no curto prazo mirando suportes em 49,57 ou 46,34. Teria sinal de retomada altista fechando acima dos 54,19 mirando resistências em 63,27 ou 69,73. O IFR sobrevendido alerta para recuperações se superar 54,19</t>
  </si>
  <si>
    <t>AXIA6 apesar de estar em tendência de alta no longo prazo pela média de 200 dias, no curto prazo está em realização. Abaixo dos 58,09 pode seguir em baixa no curto prazo mirando suportes em 54,6 ou 51,12. Teria sinal de retomada altista fechando acima dos 59,89 mirando resistências em 69,36 ou 76,32.</t>
  </si>
  <si>
    <t>AXIA7 está em clara tendência de baixa pelas médias de 21 e 200 dias e segue em movimento de baixa. Abaixo dos 50,9 pode buscar suportes 48,02 ou 45,14. Teria sinal de repique altista fechando acima dos 52,36 mirando resistências em 60,21 ou 65,96.</t>
  </si>
  <si>
    <t>AZUL3 está em clara tendência de baixa pelas médias de 21 e 200 dias e segue em movimento de baixa. Abaixo dos 22,17 pode buscar suportes 12,33 ou 2,49. Teria sinal de repique altista fechando acima dos 24,15 mirando resistências em 54 ou 73,67. O IFR sobrevendido alerta para recuperações se superar 24,15</t>
  </si>
  <si>
    <t>AZZA3 está em clara tendência de baixa pelas médias de 21 e 200 dias e segue em movimento de baixa. Abaixo dos 20,1 pode buscar suportes 18,32 ou 16,75. Teria sinal de repique altista fechando acima dos 20,88 mirando resistências em 23,38 ou 26,5.</t>
  </si>
  <si>
    <t>B3SA3 apesar de estar em tendência de alta no longo prazo pela média de 200 dias, no curto prazo está em realização. Abaixo dos 16,79 pode seguir em baixa no curto prazo mirando suportes em 15,81 ou 14,95. Teria sinal de retomada altista fechando acima dos 17,26 mirando resistências em 18,59 ou 20,3.</t>
  </si>
  <si>
    <t>BMGB4 está em tendência de alta pelas médias de 21 e 200 dias, mas começa a dar sinal de possível realização. Abaixo dos 5,26 poderia realizar na direção dos suportes 5 ou 4,83. Caso supere os 5,52 retomaria sinal de alta com projeções nos 5,84 ou 6,36.</t>
  </si>
  <si>
    <t>BRSR6 apesar de estar em tendência de alta no longo prazo pela média de 200 dias, no curto prazo está em realização. Abaixo dos 14,76 pode seguir em baixa no curto prazo mirando suportes em 14,08 ou 13,51. Teria sinal de retomada altista fechando acima dos 14,96 mirando resistências em 15,9 ou 17,02.</t>
  </si>
  <si>
    <t>BBSE3 está em tendência de alta pelas médias de 21 e 200 dias e vai mantendo sinal de força altista. Acima dos 35,05 pode buscar projeções nos 35,96 ou 37,44. Teria sinal de realização na perda dos 34,42 mirando os 33,57 ou 33,11.</t>
  </si>
  <si>
    <t>BMOB3 está em tendência de alta pelas médias de 21 e 200 dias, mas começa a dar sinal de possível realização. Abaixo dos 25,12 poderia realizar na direção dos suportes 23,83 ou 22,8. Caso supere os 25,7 retomaria sinal de alta com projeções nos 27,16 ou 29,21.</t>
  </si>
  <si>
    <t>BERK34 apesar de estar em tendência de baixa no longo prazo pela média de 200 dias, no curto prazo está com sinal de recuperação favorecendo repiques de alta. Acima dos 123,95 pode seguir repique altista na direção resistências nos 130 ou 139,8. Caso perca os 121,2 teria sinal de baixa projetando de 114,15 a 111,12. O padrão de volume favorece a alta.</t>
  </si>
  <si>
    <t>BLAU3 está em tendência de alta pelas médias de 21 e 200 dias e vai mantendo sinal de força altista. Acima dos 10,91 pode buscar projeções nos 11,42 ou 12,37. Teria sinal de realização na perda dos 10,56 mirando os 9,87 ou 9,39.</t>
  </si>
  <si>
    <t>SOJA3 está em clara tendência de baixa pelas médias de 21 e 200 dias e segue em movimento de baixa. Abaixo dos 6,21 pode buscar suportes 5,92 ou 5,63. Teria sinal de repique altista fechando acima dos 6,67 mirando resistências em 7,14 ou 7,71.</t>
  </si>
  <si>
    <t>BRBI11 está em clara tendência de baixa pelas médias de 21 e 200 dias e segue em movimento de baixa. Abaixo dos 15,89 pode buscar suportes 14,87 ou 13,85. Teria sinal de repique altista fechando acima dos 16,58 mirando resistências em 19,18 ou 21,21.</t>
  </si>
  <si>
    <t>BBDC3 apesar de estar em tendência de alta no longo prazo pela média de 200 dias, no curto prazo está em realização. Abaixo dos 15,4 pode seguir em baixa no curto prazo mirando suportes em 15,02 ou 14,42. Teria sinal de retomada altista fechando acima dos 15,64 mirando resistências em 16,94 ou 18,12.</t>
  </si>
  <si>
    <t>BBDC4 está em clara tendência de baixa pelas médias de 21 e 200 dias e segue em movimento de baixa. Abaixo dos 17,69 pode buscar suportes 17,26 ou 16,52. Teria sinal de repique altista fechando acima dos 18,03 mirando resistências em 19,64 ou 21,11.</t>
  </si>
  <si>
    <t>BRAP4 está em tendência de alta pelas médias de 21 e 200 dias, mas começa a dar sinal de possível realização. Abaixo dos 22,94 poderia realizar na direção dos suportes 21,9 ou 21,31. Caso supere os 23,8 retomaria sinal de alta com projeções nos 24,97 ou 26,87.</t>
  </si>
  <si>
    <t>SAUD3 está em tendência de alta no longo prazo, teve uma correção no curto prazo, mas pode estar retomando sinal de altas. Acima dos 13,82 pode buscar 16,17 ou 18,28. Abaixo dos 13,3 retomaria sinal de realização mirando suportes em 12,74 ou 11,68.</t>
  </si>
  <si>
    <t>BBAS3 está em clara tendência de baixa pelas médias de 21 e 200 dias e segue em movimento de baixa. Abaixo dos 21,1 pode buscar suportes 19,74 ou 18,83. Teria sinal de repique altista fechando acima dos 21,64 mirando resistências em 22,66 ou 24,46.</t>
  </si>
  <si>
    <t>BRKM5 está em tendência de alta pelas médias de 21 e 200 dias, mas começa a dar sinal de possível realização. Abaixo dos 11,33 poderia realizar na direção dos suportes 8,23 ou 6,63. Caso supere os 12,35 retomaria sinal de alta com projeções nos 13,38 ou 16,56.</t>
  </si>
  <si>
    <t>BRAV3 está em tendência de alta pelas médias de 21 e 200 dias e vai mantendo sinal de força altista. Acima dos 20,44 pode buscar projeções nos 22,41 ou 25,61. Teria sinal de realização na perda dos 19,49 mirando os 17,24 ou 16,25. O padrão de volume favorece a alta.</t>
  </si>
  <si>
    <t>Broadcom Inc</t>
  </si>
  <si>
    <t>AVGO34</t>
  </si>
  <si>
    <t>AVGO34 está em tendência de alta pelas médias de 21 e 200 dias e vai mantendo sinal de força altista. Acima dos 31,51 pode buscar projeções nos 33,6 ou 36,99. Teria sinal de realização na perda dos 29,84 mirando os 28,12 ou 27,07.</t>
  </si>
  <si>
    <t>BPAC11 apesar de estar em tendência de alta no longo prazo pela média de 200 dias, no curto prazo está em realização. Abaixo dos 54,4 pode seguir em baixa no curto prazo mirando suportes em 52,56 ou 50,02. Teria sinal de retomada altista fechando acima dos 55,68 mirando resistências em 60,77 ou 65,84.</t>
  </si>
  <si>
    <t>CXSE3 está em tendência de alta pelas médias de 21 e 200 dias, mas começa a dar sinal de possível realização. Abaixo dos 17,23 poderia realizar na direção dos suportes 16,97 ou 16,71. Caso supere os 17,69 retomaria sinal de alta com projeções nos 18,06 ou 18,57.</t>
  </si>
  <si>
    <t>CAML3 está em tendência de alta no longo prazo, teve uma correção no curto prazo, mas pode estar retomando sinal de altas. Acima dos 5,91 pode buscar 6,65 ou 7,34. Abaixo dos 5,73 retomaria sinal de realização mirando suportes em 5,53 ou 5,18.</t>
  </si>
  <si>
    <t>BHIA3 está em clara tendência de baixa pelas médias de 21 e 200 dias e segue em movimento de baixa. Abaixo dos 1,22 pode buscar suportes 0,75 ou 0,29. Teria sinal de repique altista fechando acima dos 1,43 mirando resistências em 2,72 ou 3,64. O IFR sobrevendido alerta para recuperações se superar 1,43</t>
  </si>
  <si>
    <t>CBAV3 está em tendência de alta pelas médias de 21 e 200 dias e vai mantendo sinal de força altista. Acima dos 10,77 pode buscar projeções nos 10,94 ou 11,23. Teria sinal de realização na perda dos 10,62 mirando os 10,48 ou 10,39. O IFR sobrecomprado alerta realizações se perder 10,62.</t>
  </si>
  <si>
    <t>CEAB3 está em tendência de baixa pela média de 200 dias, a parece ter completado movimento de repique de alta de curto prazo e pode estar retomando o movimento baixista. Abaixo dos 11,27 pode seguir em queda na direção dos suportes 10,28 ou 9,43. Teria sinal de repique altista fechando acima dos 11,85 mirando resistências em 13,03 ou 14,72.</t>
  </si>
  <si>
    <t>CMIG4 apesar de estar em tendência de alta no longo prazo pela média de 200 dias, no curto prazo está em realização. Abaixo dos 11,09 pode seguir em baixa no curto prazo mirando suportes em 10,63 ou 10,18. Teria sinal de retomada altista fechando acima dos 11,28 mirando resistências em 12,55 ou 13,45.</t>
  </si>
  <si>
    <t>Chevron Corp</t>
  </si>
  <si>
    <t>CHVX34</t>
  </si>
  <si>
    <t>CHVX34 apesar de estar em tendência de alta no longo prazo pela média de 200 dias, no curto prazo está em realização. Abaixo dos 92,5 pode seguir em baixa no curto prazo mirando suportes em 87,75 ou 83,93. Teria sinal de retomada altista fechando acima dos 95,79 mirando resistências em 100,1 ou 107,73.</t>
  </si>
  <si>
    <t>Coca Cola Co</t>
  </si>
  <si>
    <t>COCA34</t>
  </si>
  <si>
    <t>COCA34 está em tendência de alta pelas médias de 21 e 200 dias, mas começa a dar sinal de possível realização. Abaixo dos 67,1 poderia realizar na direção dos suportes 63,56 ou 61,76. Caso supere os 68,15 retomaria sinal de alta com projeções nos 69,38 ou 72,97.</t>
  </si>
  <si>
    <t>COGN3 está em clara tendência de baixa pelas médias de 21 e 200 dias e segue em movimento de baixa. Abaixo dos 2,4 pode buscar suportes 2,23 ou 2,07. Teria sinal de repique altista fechando acima dos 2,55 mirando resistências em 2,92 ou 3,24.</t>
  </si>
  <si>
    <t>C2OI34 está em clara tendência de baixa pelas médias de 21 e 200 dias e segue em movimento de baixa. Abaixo dos 35,56 pode buscar suportes 32,85 ou 30,15. Teria sinal de repique altista fechando acima dos 37,69 mirando resistências em 44,3 ou 49,7.</t>
  </si>
  <si>
    <t>CSMG3 está em tendência de alta no longo prazo, teve uma correção no curto prazo, mas pode estar retomando sinal de altas. Acima dos 53,71 pode buscar 55,77 ou 59,23. Abaixo dos 52,8 retomaria sinal de realização mirando suportes em 50,17 ou 48,43.</t>
  </si>
  <si>
    <t>CPLE3 apesar de estar em tendência de alta no longo prazo pela média de 200 dias, no curto prazo está em realização. Abaixo dos 14,45 pode seguir em baixa no curto prazo mirando suportes em 13,95 ou 13,46. Teria sinal de retomada altista fechando acima dos 14,83 mirando resistências em 16,05 ou 17,03.</t>
  </si>
  <si>
    <t>Corning Inc</t>
  </si>
  <si>
    <t>G1LW34</t>
  </si>
  <si>
    <t>G1LW34 está em tendência de alta pelas médias de 21 e 200 dias, mas começa a dar sinal de possível realização. Abaixo dos 984,65 poderia realizar na direção dos suportes 747,84 ou 654,47. Caso supere os 1050 retomaria sinal de alta com projeções nos 1236,73 ou 1538,89.</t>
  </si>
  <si>
    <t>CSAN3 está em clara tendência de baixa pelas médias de 21 e 200 dias e segue em movimento de baixa. Abaixo dos 4,08 pode buscar suportes 3,64 ou 3,2. Teria sinal de repique altista fechando acima dos 4,33 mirando resistências em 5,49 ou 6,36.</t>
  </si>
  <si>
    <t>CPFE3 está em tendência de alta no longo prazo, teve uma correção no curto prazo, mas pode estar retomando sinal de altas. Acima dos 43,59 pode buscar 49,95 ou 54,52. Abaixo dos 42,55 retomaria sinal de realização mirando suportes em 40,26 ou 37,97.</t>
  </si>
  <si>
    <t>CSED3 está em clara tendência de baixa pelas médias de 21 e 200 dias e segue em movimento de baixa. Abaixo dos 4 pode buscar suportes 3,49 ou 2,99. Teria sinal de repique altista fechando acima dos 4,25 mirando resistências em 5,63 ou 6,63.</t>
  </si>
  <si>
    <t>CMIN3 está em tendência de baixa pelas médias de 21 e 200 dias, mas começa a dar sinais de repiques de alta. Acima dos 4,58 teria sinal de repique altista mirando resistências nos 5,03 ou 5,61. Já uma perda dos 4,48 traria de volta o sinal de baixa projetando de 4,08 a 3,78.</t>
  </si>
  <si>
    <t>CURY3 apesar de estar em tendência de baixa no longo prazo pela média de 200 dias, no curto prazo está com sinal de recuperação favorecendo repiques de alta. Acima dos 32,23 pode seguir repique altista na direção resistências nos 34,56 ou 38,34. Caso perca os 31,3 teria sinal de baixa projetando de 28,45 a 27,28.</t>
  </si>
  <si>
    <t>CVCB3 está em clara tendência de baixa pelas médias de 21 e 200 dias e segue em movimento de baixa. Abaixo dos 1,71 pode buscar suportes 1,44 ou 1,17. Teria sinal de repique altista fechando acima dos 1,78 mirando resistências em 2,57 ou 3,1. O IFR sobrevendido alerta para recuperações se superar 1,78</t>
  </si>
  <si>
    <t>CYRE3 está em clara tendência de baixa pelas médias de 21 e 200 dias e segue em movimento de baixa. Abaixo dos 22,13 pode buscar suportes 20,2 ou 18,8. Teria sinal de repique altista fechando acima dos 22,7 mirando resistências em 24,72 ou 27,51.</t>
  </si>
  <si>
    <t>CYRE4 está em clara tendência de baixa pelas médias de 21 e 200 dias e segue em movimento de baixa. Abaixo dos 20,34 pode buscar suportes 19,04 ou 17,95. Teria sinal de repique altista fechando acima dos 20,85 mirando resistências em 22,54 ou 24,7.</t>
  </si>
  <si>
    <t>DASA3 apesar de estar em tendência de alta no longo prazo pela média de 200 dias, no curto prazo está em realização. Abaixo dos 3,13 pode seguir em baixa no curto prazo mirando suportes em 2,81 ou 2,58. Teria sinal de retomada altista fechando acima dos 3,55 mirando resistências em 4 ou 4,74.</t>
  </si>
  <si>
    <t>Datadog, Inc</t>
  </si>
  <si>
    <t>D1DG34</t>
  </si>
  <si>
    <t>D1DG34 está em tendência de alta pelas médias de 21 e 200 dias, mas começa a dar sinal de possível realização. Abaixo dos 109,97 poderia realizar na direção dos suportes 64,28 ou 48,26. Caso supere os 116,11 retomaria sinal de alta com projeções nos 148,14 ou 199,97.</t>
  </si>
  <si>
    <t>Dell Inc</t>
  </si>
  <si>
    <t>D1EL34</t>
  </si>
  <si>
    <t>D1EL34 está em tendência de alta pelas médias de 21 e 200 dias, mas começa a dar sinal de possível realização. Abaixo dos 1504,89 poderia realizar na direção dos suportes 1006,02 ou 822,48. Caso supere os 1600 retomaria sinal de alta com projeções nos 1967,07 ou 2561,05. O IFR sobrecomprado alerta realizações se perder 1504,89.</t>
  </si>
  <si>
    <t>DESK3 está em tendência de alta no longo prazo, teve uma correção no curto prazo, mas pode estar retomando sinal de altas. Acima dos 17,73 pode buscar 18,57 ou 19,43. Abaixo dos 17,17 retomaria sinal de realização mirando suportes em 16,73 ou 16,3.</t>
  </si>
  <si>
    <t>DXCO3 está em tendência de baixa pelas médias de 21 e 200 dias, mas começa a dar sinais de repiques de alta. Acima dos 4,93 teria sinal de repique altista mirando resistências nos 5,93 ou 6,7. Já uma perda dos 4,67 traria de volta o sinal de baixa projetando de 4,28 a 3,89.</t>
  </si>
  <si>
    <t>PNVL3 está em clara tendência de baixa pelas médias de 21 e 200 dias e segue em movimento de baixa. Abaixo dos 11,54 pode buscar suportes 10,63 ou 9,72. Teria sinal de repique altista fechando acima dos 11,98 mirando resistências em 14,47 ou 16,28.</t>
  </si>
  <si>
    <t>DIRR3 está em tendência de baixa pela média de 200 dias, a parece ter completado movimento de repique de alta de curto prazo e pode estar retomando o movimento baixista. Abaixo dos 13,28 pode seguir em queda na direção dos suportes 12,15 ou 11,69. Teria sinal de repique altista fechando acima dos 13,63 mirando resistências em 14,54 ou 16,02.</t>
  </si>
  <si>
    <t>ECOR3 está em clara tendência de baixa pelas médias de 21 e 200 dias e segue em movimento de baixa. Abaixo dos 7,65 pode buscar suportes 7,27 ou 6,64. Teria sinal de repique altista fechando acima dos 8 mirando resistências em 9,29 ou 10,53.</t>
  </si>
  <si>
    <t>LILY34 está em tendência de alta pelas médias de 21 e 200 dias, mas começa a dar sinal de possível realização. Abaixo dos 177,36 poderia realizar na direção dos suportes 141,83 ou 129,59. Caso supere os 181,41 retomaria sinal de alta com projeções nos 205,87 ou 245,45. O IFR sobrecomprado alerta realizações se perder 177,36.</t>
  </si>
  <si>
    <t>EMBJ3 está em clara tendência de baixa pelas médias de 21 e 200 dias e segue em movimento de baixa. Abaixo dos 71,77 pode buscar suportes 68,08 ou 62,92. Teria sinal de repique altista fechando acima dos 73,5 mirando resistências em 84,76 ou 95,06.</t>
  </si>
  <si>
    <t>ENGI11 está em clara tendência de baixa pelas médias de 21 e 200 dias e segue em movimento de baixa. Abaixo dos 47,16 pode buscar suportes 44,97 ou 42,78. Teria sinal de repique altista fechando acima dos 48,96 mirando resistências em 54,24 ou 58,61.</t>
  </si>
  <si>
    <t>ENEV3 apesar de estar em tendência de alta no longo prazo pela média de 200 dias, no curto prazo está em realização. Abaixo dos 24,83 pode seguir em baixa no curto prazo mirando suportes em 23,62 ou 22,34. Teria sinal de retomada altista fechando acima dos 25,22 mirando resistências em 27,75 ou 30,3.</t>
  </si>
  <si>
    <t>EGIE3 apesar de estar em tendência de alta no longo prazo pela média de 200 dias, no curto prazo está em realização. Abaixo dos 31,67 pode seguir em baixa no curto prazo mirando suportes em 30,49 ou 29,32. Teria sinal de retomada altista fechando acima dos 32,65 mirando resistências em 35,47 ou 37,81.</t>
  </si>
  <si>
    <t>EQTL3 está em tendência de alta no longo prazo, teve uma correção no curto prazo, mas pode estar retomando sinal de altas. Acima dos 38,68 pode buscar 43,84 ou 48,06. Abaixo dos 37 retomaria sinal de realização mirando suportes em 34,88 ou 32,77.</t>
  </si>
  <si>
    <t>EUCA4 está em tendência de alta pelas médias de 21 e 200 dias e vai mantendo sinal de força altista. Acima dos 27,66 pode buscar projeções nos 32,34 ou 39,92. Teria sinal de realização na perda dos 26,86 mirando os 20,08 ou 17,73. O padrão de volume favorece a alta. O IFR sobrecomprado alerta realizações se perder 26,86.</t>
  </si>
  <si>
    <t>EVEN3 apesar de estar em tendência de baixa no longo prazo pela média de 200 dias, no curto prazo está com sinal de recuperação favorecendo repiques de alta. Acima dos 6,01 pode seguir repique altista na direção resistências nos 6,54 ou 7,33. Caso perca os 5,86 teria sinal de baixa projetando de 5,26 a 4,86. O padrão de volume favorece a alta.</t>
  </si>
  <si>
    <t>EZTC3 está em clara tendência de baixa pelas médias de 21 e 200 dias e segue em movimento de baixa. Abaixo dos 12,96 pode buscar suportes 12,5 ou 11,87. Teria sinal de repique altista fechando acima dos 13,25 mirando resistências em 14,51 ou 15,75.</t>
  </si>
  <si>
    <t>FESA4 está em tendência de baixa pelas médias de 21 e 200 dias, mas começa a dar sinais de repiques de alta. Acima dos 6,21 teria sinal de repique altista mirando resistências nos 7,92 ou 9,08. Já uma perda dos 6,04 traria de volta o sinal de baixa projetando de 5,45 a 4,87.</t>
  </si>
  <si>
    <t>FLRY3 está em tendência de alta pelas médias de 21 e 200 dias e vai mantendo sinal de força altista. Acima dos 16,12 pode buscar projeções nos 16,96 ou 17,99. Teria sinal de realização na perda dos 15,67 mirando os 15,28 ou 14,76.</t>
  </si>
  <si>
    <t>FRAS3 está em tendência de baixa pela média de 200 dias, a parece ter completado movimento de repique de alta de curto prazo e pode estar retomando o movimento baixista. Abaixo dos 22,04 pode seguir em queda na direção dos suportes 20,95 ou 20,44. Teria sinal de repique altista fechando acima dos 22,58 mirando resistências em 23,58 ou 25,21.</t>
  </si>
  <si>
    <t>Freeport-Mcmoran Inc</t>
  </si>
  <si>
    <t>FCXO34</t>
  </si>
  <si>
    <t>FCXO34 está em tendência de alta pelas médias de 21 e 200 dias e vai mantendo sinal de força altista. Acima dos 108,88 pode buscar projeções nos 112,6 ou 125,44. Teria sinal de realização na perda dos 105,58 mirando os 91,81 ou 85,38. O padrão de volume favorece a alta.</t>
  </si>
  <si>
    <t>GGBR4 está em tendência de alta pelas médias de 21 e 200 dias, mas começa a dar sinal de possível realização. Abaixo dos 23,39 poderia realizar na direção dos suportes 21,59 ou 20,71. Caso supere os 24,42 retomaria sinal de alta com projeções nos 26,16 ou 28,99.</t>
  </si>
  <si>
    <t>GOAU4 está em tendência de alta pelas médias de 21 e 200 dias, mas começa a dar sinal de possível realização. Abaixo dos 10,11 poderia realizar na direção dos suportes 9,44 ou 9,09. Caso supere os 10,55 retomaria sinal de alta com projeções nos 11,23 ou 12,34.</t>
  </si>
  <si>
    <t>GGPS3 está em clara tendência de baixa pelas médias de 21 e 200 dias e segue em movimento de baixa. Abaixo dos 12,55 pode buscar suportes 11,62 ou 10,7. Teria sinal de repique altista fechando acima dos 12,96 mirando resistências em 15,53 ou 17,37. O IFR sobrevendido alerta para recuperações se superar 12,96</t>
  </si>
  <si>
    <t>GRND3 está em clara tendência de baixa pelas médias de 21 e 200 dias e segue em movimento de baixa. Abaixo dos 3,97 pode buscar suportes 3,84 ou 3,67. Teria sinal de repique altista fechando acima dos 4,02 mirando resistências em 4,36 ou 4,68.</t>
  </si>
  <si>
    <t>GMAT3 está em clara tendência de baixa pelas médias de 21 e 200 dias e segue em movimento de baixa. Abaixo dos 4,06 pode buscar suportes 3,87 ou 3,69. Teria sinal de repique altista fechando acima dos 4,44 mirando resistências em 4,65 ou 5,01.</t>
  </si>
  <si>
    <t>SBFG3 está em tendência de baixa pela média de 200 dias, a parece ter completado movimento de repique de alta de curto prazo e pode estar retomando o movimento baixista. Abaixo dos 11,07 pode seguir em queda na direção dos suportes 10,17 ou 9,69. Teria sinal de repique altista fechando acima dos 11,7 mirando resistências em 12,64 ou 14,17.</t>
  </si>
  <si>
    <t>HAPV3 apesar de estar em tendência de baixa no longo prazo pela média de 200 dias, no curto prazo está com sinal de recuperação favorecendo repiques de alta. Acima dos 12,6 pode seguir repique altista na direção resistências nos 14,42 ou 16,53. Caso perca os 12,03 teria sinal de baixa projetando de 10,99 a 9,93.</t>
  </si>
  <si>
    <t>HBOR3 apesar de estar em tendência de baixa no longo prazo pela média de 200 dias, no curto prazo está com sinal de recuperação favorecendo repiques de alta. Acima dos 2,45 pode seguir repique altista na direção resistências nos 2,67 ou 3,04. Caso perca os 2,3 teria sinal de baixa projetando de 2,08 a 1,96. O padrão de volume favorece a alta.</t>
  </si>
  <si>
    <t>HBSA3 está em clara tendência de baixa pelas médias de 21 e 200 dias e segue em movimento de baixa. Abaixo dos 3,22 pode buscar suportes 3,11 ou 3,01. Teria sinal de repique altista fechando acima dos 3,35 mirando resistências em 3,55 ou 3,75.</t>
  </si>
  <si>
    <t>HYPE3 está em clara tendência de baixa pelas médias de 21 e 200 dias e segue em movimento de baixa. Abaixo dos 21,91 pode buscar suportes 21,32 ou 20,74. Teria sinal de repique altista fechando acima dos 23,01 mirando resistências em 23,8 ou 24,96.</t>
  </si>
  <si>
    <t>IGTI11 apesar de estar em tendência de alta no longo prazo pela média de 200 dias, no curto prazo está em realização. Abaixo dos 25,63 pode seguir em baixa no curto prazo mirando suportes em 24,71 ou 23,8. Teria sinal de retomada altista fechando acima dos 26,68 mirando resistências em 28,58 ou 30,4.</t>
  </si>
  <si>
    <t>ITLC34 está em tendência de alta pelas médias de 21 e 200 dias e vai mantendo sinal de força altista. Acima dos 107,83 pode buscar projeções nos 133,15 ou 174,13. Teria sinal de realização na perda dos 98,06 mirando os 66,85 ou 54,18. O IFR sobrecomprado alerta realizações se perder 98,06.</t>
  </si>
  <si>
    <t>INTB3 apesar de estar em tendência de alta no longo prazo pela média de 200 dias, no curto prazo está em realização. Abaixo dos 13,8 pode seguir em baixa no curto prazo mirando suportes em 13,12 ou 12,45. Teria sinal de retomada altista fechando acima dos 14,23 mirando resistências em 15,97 ou 17,31.</t>
  </si>
  <si>
    <t>INBR32 está em clara tendência de baixa pelas médias de 21 e 200 dias e segue em movimento de baixa. Abaixo dos 30,87 pode buscar suportes 28,33 ou 24,99. Teria sinal de repique altista fechando acima dos 32,08 mirando resistências em 39,13 ou 45,8.</t>
  </si>
  <si>
    <t>MYPK3 está em clara tendência de baixa pelas médias de 21 e 200 dias e segue em movimento de baixa. Abaixo dos 8,96 pode buscar suportes 8,69 ou 8,21. Teria sinal de repique altista fechando acima dos 9,14 mirando resistências em 10,22 ou 11,16.</t>
  </si>
  <si>
    <t>RANI3 está em tendência de baixa pela média de 200 dias, a parece ter completado movimento de repique de alta de curto prazo e pode estar retomando o movimento baixista. Abaixo dos 7,88 pode seguir em queda na direção dos suportes 7,62 ou 7,44. Teria sinal de repique altista fechando acima dos 8,19 mirando resistências em 8,54 ou 9,11.</t>
  </si>
  <si>
    <t>IRBR3 apesar de estar em tendência de alta no longo prazo pela média de 200 dias, no curto prazo está em realização. Abaixo dos 51,05 pode seguir em baixa no curto prazo mirando suportes em 49,87 ou 48,7. Teria sinal de retomada altista fechando acima dos 52,66 mirando resistências em 54,85 ou 57,19.</t>
  </si>
  <si>
    <t>ISAE4 apesar de estar em tendência de alta no longo prazo pela média de 200 dias, no curto prazo está em realização. Abaixo dos 27,52 pode seguir em baixa no curto prazo mirando suportes em 26,52 ou 25,53. Teria sinal de retomada altista fechando acima dos 28,09 mirando resistências em 30,73 ou 32,71.</t>
  </si>
  <si>
    <t>ITSA3</t>
  </si>
  <si>
    <t>ITSA3 está em tendência de alta no longo prazo, teve uma correção no curto prazo, mas pode estar retomando sinal de altas. Acima dos 13,18 pode buscar 14,06 ou 14,9. Abaixo dos 12,7 retomaria sinal de realização mirando suportes em 12,27 ou 11,85.</t>
  </si>
  <si>
    <t>ITSA4 apesar de estar em tendência de alta no longo prazo pela média de 200 dias, no curto prazo está em realização. Abaixo dos 12,57 pode seguir em baixa no curto prazo mirando suportes em 12,06 ou 11,55. Teria sinal de retomada altista fechando acima dos 13,1 mirando resistências em 14,21 ou 15,22.</t>
  </si>
  <si>
    <t>ITUB3 apesar de estar em tendência de alta no longo prazo pela média de 200 dias, no curto prazo está em realização. Abaixo dos 40,26 pode seguir em baixa no curto prazo mirando suportes em 39,25 ou 37,67. Teria sinal de retomada altista fechando acima dos 41 mirando resistências em 44,36 ou 47,51.</t>
  </si>
  <si>
    <t>ITUB4 apesar de estar em tendência de alta no longo prazo pela média de 200 dias, no curto prazo está em realização. Abaixo dos 39,65 pode seguir em baixa no curto prazo mirando suportes em 38,7 ou 36,87. Teria sinal de retomada altista fechando acima dos 40,36 mirando resistências em 44,59 ou 48,23.</t>
  </si>
  <si>
    <t>JALL3 está em clara tendência de baixa pelas médias de 21 e 200 dias e segue em movimento de baixa. Abaixo dos 2,74 pode buscar suportes 2,52 ou 2,31. Teria sinal de repique altista fechando acima dos 2,81 mirando resistências em 3,42 ou 3,84. O IFR sobrevendido alerta para recuperações se superar 2,81</t>
  </si>
  <si>
    <t>JBSS32 está em clara tendência de baixa pelas médias de 21 e 200 dias e segue em movimento de baixa. Abaixo dos 62,55 pode buscar suportes 58,01 ou 53,47. Teria sinal de repique altista fechando acima dos 66,78 mirando resistências em 77,24 ou 86,31.</t>
  </si>
  <si>
    <t>JHSF3 apesar de estar em tendência de alta no longo prazo pela média de 200 dias, no curto prazo está em realização. Abaixo dos 10,58 pode seguir em baixa no curto prazo mirando suportes em 10,17 ou 9,3. Teria sinal de retomada altista fechando acima dos 10,86 mirando resistências em 12,98 ou 14,71.</t>
  </si>
  <si>
    <t>JPMC34 está em tendência de baixa pela média de 200 dias, a parece ter completado movimento de repique de alta de curto prazo e pode estar retomando o movimento baixista. Abaixo dos 153,5 pode seguir em queda na direção dos suportes 145 ou 141,23. Teria sinal de repique altista fechando acima dos 157,18 mirando resistências em 164,7 ou 176,88.</t>
  </si>
  <si>
    <t>JSLG3 apesar de estar em tendência de alta no longo prazo pela média de 200 dias, no curto prazo está em realização. Abaixo dos 6,37 pode seguir em baixa no curto prazo mirando suportes em 6,03 ou 5,7. Teria sinal de retomada altista fechando acima dos 6,85 mirando resistências em 7,45 ou 8,11.</t>
  </si>
  <si>
    <t>KEPL3 está em clara tendência de baixa pelas médias de 21 e 200 dias e segue em movimento de baixa. Abaixo dos 6,97 pode buscar suportes 6,67 ou 6,37. Teria sinal de repique altista fechando acima dos 7,15 mirando resistências em 7,94 ou 8,53.</t>
  </si>
  <si>
    <t>KLBN3 está em clara tendência de baixa pelas médias de 21 e 200 dias e segue em movimento de baixa. Abaixo dos 3,33 pode buscar suportes 3,23 ou 3,11. Teria sinal de repique altista fechando acima dos 3,39 mirando resistências em 3,61 ou 3,84.</t>
  </si>
  <si>
    <t>KLBN4 está em tendência de baixa pelas médias de 21 e 200 dias, mas começa a dar sinais de repiques de alta. Acima dos 3,34 teria sinal de repique altista mirando resistências nos 3,61 ou 3,83. Já uma perda dos 3,24 traria de volta o sinal de baixa projetando de 3,12 a 3,01.</t>
  </si>
  <si>
    <t>KLBN11 está em tendência de baixa pelas médias de 21 e 200 dias, mas começa a dar sinais de repiques de alta. Acima dos 16,66 teria sinal de repique altista mirando resistências nos 17,98 ou 19,14. Já uma perda dos 16,43 traria de volta o sinal de baixa projetando de 16,1 a 15,51.</t>
  </si>
  <si>
    <t>LAVV3 está em clara tendência de baixa pelas médias de 21 e 200 dias e segue em movimento de baixa. Abaixo dos 11,74 pode buscar suportes 11,03 ou 10,29. Teria sinal de repique altista fechando acima dos 12,1 mirando resistências em 13,41 ou 14,88.</t>
  </si>
  <si>
    <t>LIGT3 está em clara tendência de baixa pelas médias de 21 e 200 dias e segue em movimento de baixa. Abaixo dos 2,43 pode buscar suportes 1,59 ou 0,75. Teria sinal de repique altista fechando acima dos 2,78 mirando resistências em 5,14 ou 6,81. O IFR sobrevendido alerta para recuperações se superar 2,78</t>
  </si>
  <si>
    <t>RENT3 apesar de estar em tendência de alta no longo prazo pela média de 200 dias, no curto prazo está em realização. Abaixo dos 43,35 pode seguir em baixa no curto prazo mirando suportes em 41,36 ou 38,55. Teria sinal de retomada altista fechando acima dos 44,59 mirando resistências em 50,45 ou 56,06.</t>
  </si>
  <si>
    <t>RENT4 está em clara tendência de baixa pelas médias de 21 e 200 dias e segue em movimento de baixa. Abaixo dos 42,04 pode buscar suportes 39,97 ou 37,36. Teria sinal de repique altista fechando acima dos 43,68 mirando resistências em 48,4 ou 53,6.</t>
  </si>
  <si>
    <t>LOGG3 está em tendência de alta pelas médias de 21 e 200 dias e vai mantendo sinal de força altista. Acima dos 27,17 pode buscar projeções nos 27,97 ou 29,97. Teria sinal de realização na perda dos 24,72 mirando os 23,71 ou 22,71. O padrão de volume favorece a alta.</t>
  </si>
  <si>
    <t>LREN3 está em tendência de alta pelas médias de 21 e 200 dias, mas começa a dar sinal de possível realização. Abaixo dos 14,9 poderia realizar na direção dos suportes 13,03 ou 12,26. Caso supere os 15,5 retomaria sinal de alta com projeções nos 17,02 ou 19,49.</t>
  </si>
  <si>
    <t>LWSA3 está em clara tendência de baixa pelas médias de 21 e 200 dias e segue em movimento de baixa. Abaixo dos 3,54 pode buscar suportes 3,32 ou 3,1. Teria sinal de repique altista fechando acima dos 3,77 mirando resistências em 4,24 ou 4,67.</t>
  </si>
  <si>
    <t>MDIA3 está em clara tendência de baixa pelas médias de 21 e 200 dias e segue em movimento de baixa. Abaixo dos 19,38 pode buscar suportes 17,71 ou 16,05. Teria sinal de repique altista fechando acima dos 20,28 mirando resistências em 24,76 ou 28,08.</t>
  </si>
  <si>
    <t>MGLU3 está em clara tendência de baixa pelas médias de 21 e 200 dias e segue em movimento de baixa. Abaixo dos 6,34 pode buscar suportes 5,63 ou 4,93. Teria sinal de repique altista fechando acima dos 6,78 mirando resistências em 8,61 ou 10,01.</t>
  </si>
  <si>
    <t>POMO3 está em tendência de alta pelas médias de 21 e 200 dias, mas começa a dar sinal de possível realização. Abaixo dos 6,02 poderia realizar na direção dos suportes 5,66 ou 5,4. Caso supere os 6,12 retomaria sinal de alta com projeções nos 6,47 ou 6,97.</t>
  </si>
  <si>
    <t>POMO4 está em clara tendência de baixa pelas médias de 21 e 200 dias e segue em movimento de baixa. Abaixo dos 6,12 pode buscar suportes 5,79 ou 5,53. Teria sinal de repique altista fechando acima dos 6,22 mirando resistências em 6,62 ou 7,13.</t>
  </si>
  <si>
    <t>MBRF3 está em tendência de baixa pelas médias de 21 e 200 dias, mas começa a dar sinais de repiques de alta. Acima dos 16,44 teria sinal de repique altista mirando resistências nos 18,3 ou 19,8. Já uma perda dos 15,87 traria de volta o sinal de baixa projetando de 15,11 a 14,36.</t>
  </si>
  <si>
    <t>Marvell Technology Group Ltd</t>
  </si>
  <si>
    <t>M2RV34</t>
  </si>
  <si>
    <t>M2RV34 está em tendência de alta pelas médias de 21 e 200 dias e vai mantendo sinal de força altista. Acima dos 108,12 pode buscar projeções nos 129,62 ou 164,41. Teria sinal de realização na perda dos 100,82 mirando os 73,33 ou 62,57. O padrão de volume favorece a alta. O IFR sobrecomprado alerta realizações se perder 100,82.</t>
  </si>
  <si>
    <t>CASH3 está em tendência de alta pelas médias de 21 e 200 dias e vai mantendo sinal de força altista. Acima dos 4,3 pode buscar projeções nos 4,58 ou 5,09. Teria sinal de realização na perda dos 4,14 mirando os 3,74 ou 3,48.</t>
  </si>
  <si>
    <t>MELK3 apesar de estar em tendência de baixa no longo prazo pela média de 200 dias, no curto prazo está com sinal de recuperação favorecendo repiques de alta. Acima dos 3,39 pode seguir repique altista na direção resistências nos 3,56 ou 3,84. Caso perca os 3,25 teria sinal de baixa projetando de 3,11 a 3,02.</t>
  </si>
  <si>
    <t>MELI34 está em clara tendência de baixa pelas médias de 21 e 200 dias e segue em movimento de baixa. Abaixo dos 67,54 pode buscar suportes 61,35 ou 56,39. Teria sinal de repique altista fechando acima dos 69,84 mirando resistências em 77,4 ou 87,31.</t>
  </si>
  <si>
    <t>BMEB4 está em tendência de alta pelas médias de 21 e 200 dias, mas começa a dar sinal de possível realização. Abaixo dos 78,5 poderia realizar na direção dos suportes 65,13 ou 59,91. Caso supere os 82 retomaria sinal de alta com projeções nos 92,42 ou 109,29. O IFR sobrecomprado alerta realizações se perder 78,5.</t>
  </si>
  <si>
    <t>M1TA34 está em clara tendência de baixa pelas médias de 21 e 200 dias e segue em movimento de baixa. Abaixo dos 108,56 pode buscar suportes 103,74 ou 98,48. Teria sinal de repique altista fechando acima dos 109,92 mirando resistências em 120,75 ou 131,26.</t>
  </si>
  <si>
    <t>LEVE3 apesar de estar em tendência de alta no longo prazo pela média de 200 dias, no curto prazo está em realização. Abaixo dos 31,65 pode seguir em baixa no curto prazo mirando suportes em 30,24 ou 28,83. Teria sinal de retomada altista fechando acima dos 33,2 mirando resistências em 36,21 ou 39,02.</t>
  </si>
  <si>
    <t>MUTC34 está em tendência de alta pelas médias de 21 e 200 dias e vai mantendo sinal de força altista. Acima dos 768,57 pode buscar projeções nos 991,4 ou 1351,97. Teria sinal de realização na perda dos 679,57 mirando os 408 ou 296,58. O padrão de volume favorece a alta. O IFR sobrecomprado alerta realizações se perder 679,57.</t>
  </si>
  <si>
    <t>MSFT34 está em tendência de baixa pela média de 200 dias, a parece ter completado movimento de repique de alta de curto prazo e pode estar retomando o movimento baixista. Abaixo dos 86,3 pode seguir em queda na direção dos suportes 82,26 ou 79,24. Teria sinal de repique altista fechando acima dos 87,76 mirando resistências em 92,02 ou 98,05.</t>
  </si>
  <si>
    <t>MILS3 está em tendência de alta pelas médias de 21 e 200 dias, mas começa a dar sinal de possível realização. Abaixo dos 15,02 poderia realizar na direção dos suportes 12,34 ou 11,44. Caso supere os 15,25 retomaria sinal de alta com projeções nos 17,04 ou 19,95. O IFR sobrecomprado alerta realizações se perder 15,02.</t>
  </si>
  <si>
    <t>BEEF3 está em tendência de baixa pelas médias de 21 e 200 dias, mas começa a dar sinais de repiques de alta. Acima dos 3,98 teria sinal de repique altista mirando resistências nos 4,46 ou 4,91. Já uma perda dos 3,73 traria de volta o sinal de baixa projetando de 3,5 a 3,27.</t>
  </si>
  <si>
    <t>MTRE3 está em tendência de alta pelas médias de 21 e 200 dias e vai mantendo sinal de força altista. Acima dos 3,71 pode buscar projeções nos 3,93 ou 4,3. Teria sinal de realização na perda dos 3,55 mirando os 3,34 ou 3,22.</t>
  </si>
  <si>
    <t>MOTV3 está em clara tendência de baixa pelas médias de 21 e 200 dias e segue em movimento de baixa. Abaixo dos 14,33 pode buscar suportes 13,75 ou 13,17. Teria sinal de repique altista fechando acima dos 14,69 mirando resistências em 16,2 ou 17,35.</t>
  </si>
  <si>
    <t>MDNE3 apesar de estar em tendência de alta no longo prazo pela média de 200 dias, no curto prazo está em realização. Abaixo dos 26,41 pode seguir em baixa no curto prazo mirando suportes em 24,51 ou 22,61. Teria sinal de retomada altista fechando acima dos 28,1 mirando resistências em 32,55 ou 36,34.</t>
  </si>
  <si>
    <t>MOVI3 está em clara tendência de baixa pelas médias de 21 e 200 dias e segue em movimento de baixa. Abaixo dos 9,77 pode buscar suportes 8,95 ou 7,7. Teria sinal de repique altista fechando acima dos 10,32 mirando resistências em 12,97 ou 15,45.</t>
  </si>
  <si>
    <t>MRVE3 está em clara tendência de baixa pelas médias de 21 e 200 dias e segue em movimento de baixa. Abaixo dos 5,95 pode buscar suportes 5,56 ou 5,17. Teria sinal de repique altista fechando acima dos 6,24 mirando resistências em 7,2 ou 7,97.</t>
  </si>
  <si>
    <t>MLAS3 está em tendência de alta pelas médias de 21 e 200 dias, mas começa a dar sinal de possível realização. Abaixo dos 1,6 poderia realizar na direção dos suportes 1,41 ou 1,3. Caso supere os 1,76 retomaria sinal de alta com projeções nos 1,97 ou 2,32.</t>
  </si>
  <si>
    <t>MULT3 apesar de estar em tendência de alta no longo prazo pela média de 200 dias, no curto prazo está em realização. Abaixo dos 29,76 pode seguir em baixa no curto prazo mirando suportes em 28,91 ou 27,81. Teria sinal de retomada altista fechando acima dos 30,47 mirando resistências em 32,45 ou 34,63.</t>
  </si>
  <si>
    <t>NATU3 está em tendência de alta pelas médias de 21 e 200 dias, mas começa a dar sinal de possível realização. Abaixo dos 10,12 poderia realizar na direção dos suportes 9,17 ou 8,55. Caso supere os 10,6 retomaria sinal de alta com projeções nos 11,15 ou 12,37.</t>
  </si>
  <si>
    <t>NGRD3 está em tendência de alta no longo prazo, teve uma correção no curto prazo, mas pode estar retomando sinal de altas. Acima dos 32,35 pode buscar 33,57 ou 35,65. Abaixo dos 31,33 retomaria sinal de realização mirando suportes em 30,2 ou 29,15.</t>
  </si>
  <si>
    <t>NFLX34 está em tendência de baixa pela média de 200 dias, a parece ter completado movimento de repique de alta de curto prazo e pode estar retomando o movimento baixista. Abaixo dos 8,76 pode seguir em queda na direção dos suportes 8,33 ou 8,01. Teria sinal de repique altista fechando acima dos 8,88 mirando resistências em 9,34 ou 9,96.</t>
  </si>
  <si>
    <t>ROXO34 está em clara tendência de baixa pelas médias de 21 e 200 dias e segue em movimento de baixa. Abaixo dos 10,66 pode buscar suportes 9,97 ou 9,26. Teria sinal de repique altista fechando acima dos 10,97 mirando resistências em 12,26 ou 13,67.</t>
  </si>
  <si>
    <t>NVDC34 está em tendência de alta pelas médias de 21 e 200 dias, mas começa a dar sinal de possível realização. Abaixo dos 22,21 poderia realizar na direção dos suportes 20,07 ou 18,68. Caso supere os 22,8 retomaria sinal de alta com projeções nos 24,56 ou 27,33.</t>
  </si>
  <si>
    <t>OPCT3 está em tendência de alta pelas médias de 21 e 200 dias, mas começa a dar sinal de possível realização. Abaixo dos 10,12 poderia realizar na direção dos suportes 9,65 ou 9,37. Caso supere os 10,54 retomaria sinal de alta com projeções nos 11,09 ou 11,98.</t>
  </si>
  <si>
    <t>ONCO3 está em tendência de baixa pela média de 200 dias, a parece ter completado movimento de repique de alta de curto prazo e pode estar retomando o movimento baixista. Abaixo dos 1,44 pode seguir em queda na direção dos suportes 0,99 ou 0,73. Teria sinal de repique altista fechando acima dos 1,53 mirando resistências em 1,8 ou 2,3.</t>
  </si>
  <si>
    <t>ORCL34 está em tendência de baixa pela média de 200 dias, a parece ter completado movimento de repique de alta de curto prazo e pode estar retomando o movimento baixista. Abaixo dos 159,35 pode seguir em queda na direção dos suportes 133,22 ou 122,95. Teria sinal de repique altista fechando acima dos 166,45 mirando resistências em 186,98 ou 220,21.</t>
  </si>
  <si>
    <t>OBTC3 está em tendência de baixa pelas médias de 21 e 200 dias, mas começa a dar sinais de repiques de alta. Acima dos 7,09 teria sinal de repique altista mirando resistências nos 7,68 ou 8,4. Já uma perda dos 6,51 traria de volta o sinal de baixa projetando de 6,14 a 5,78.</t>
  </si>
  <si>
    <t>ORVR3 apesar de estar em tendência de alta no longo prazo pela média de 200 dias, no curto prazo está em realização. Abaixo dos 75,27 pode seguir em baixa no curto prazo mirando suportes em 72,63 ou 69,99. Teria sinal de retomada altista fechando acima dos 78,39 mirando resistências em 83,81 ou 89,08.</t>
  </si>
  <si>
    <t>PCAR3 está em clara tendência de baixa pelas médias de 21 e 200 dias e segue em movimento de baixa. Abaixo dos 1,99 pode buscar suportes 1,67 ou 1,35. Teria sinal de repique altista fechando acima dos 2,08 mirando resistências em 3,02 ou 3,65.</t>
  </si>
  <si>
    <t>PGMN3 está em clara tendência de baixa pelas médias de 21 e 200 dias e segue em movimento de baixa. Abaixo dos 4,35 pode buscar suportes 3,93 ou 3,51. Teria sinal de repique altista fechando acima dos 4,51 mirando resistências em 5,7 ou 6,53. O IFR sobrevendido alerta para recuperações se superar 4,51</t>
  </si>
  <si>
    <t>Palantir Technologies Inc</t>
  </si>
  <si>
    <t>P2LT34</t>
  </si>
  <si>
    <t>P2LT34 está em tendência de baixa pela média de 200 dias, a parece ter completado movimento de repique de alta de curto prazo e pode estar retomando o movimento baixista. Abaixo dos 223 pode seguir em queda na direção dos suportes 212,01 ou 201,19. Teria sinal de repique altista fechando acima dos 232,08 mirando resistências em 247 ou 268,62.</t>
  </si>
  <si>
    <t>PMAM3 está em clara tendência de baixa pelas médias de 21 e 200 dias e segue em movimento de baixa. Abaixo dos 0,42 pode buscar suportes 0,34 ou 0,27. Teria sinal de repique altista fechando acima dos 0,47 mirando resistências em 0,65 ou 0,79. O IFR sobrevendido alerta para recuperações se superar 0,47</t>
  </si>
  <si>
    <t>PETR3 está em tendência de alta no longo prazo, teve uma correção no curto prazo, mas pode estar retomando sinal de altas. Acima dos 49,38 pode buscar 55,19 ou 59,39. Abaixo dos 48,39 retomaria sinal de realização mirando suportes em 46,28 ou 44,18.</t>
  </si>
  <si>
    <t>PETR4 está em tendência de alta no longo prazo, teve uma correção no curto prazo, mas pode estar retomando sinal de altas. Acima dos 43,8 pode buscar 49,85 ou 54,1. Abaixo dos 42,97 retomaria sinal de realização mirando suportes em 40,84 ou 38,71.</t>
  </si>
  <si>
    <t>RECV3 apesar de estar em tendência de alta no longo prazo pela média de 200 dias, no curto prazo está em realização. Abaixo dos 11,6 pode seguir em baixa no curto prazo mirando suportes em 11,2 ou 10,8. Teria sinal de retomada altista fechando acima dos 12,41 mirando resistências em 12,89 ou 13,68.</t>
  </si>
  <si>
    <t>PRIO3 está em tendência de alta no longo prazo, teve uma correção no curto prazo, mas pode estar retomando sinal de altas. Acima dos 65,7 pode buscar 70,8 ou 75,71. Abaixo dos 62,85 retomaria sinal de realização mirando suportes em 60,39 ou 57,93.</t>
  </si>
  <si>
    <t>AUAU3 apesar de estar em tendência de alta no longo prazo pela média de 200 dias, no curto prazo está em realização. Abaixo dos 3,18 pode seguir em baixa no curto prazo mirando suportes em 2,91 ou 2,65. Teria sinal de retomada altista fechando acima dos 3,44 mirando resistências em 4,03 ou 4,55.</t>
  </si>
  <si>
    <t>PINE4 está em tendência de alta pelas médias de 21 e 200 dias e vai mantendo sinal de força altista. Acima dos 15,36 pode buscar projeções nos 16,99 ou 19,63. Teria sinal de realização na perda dos 14,44 mirando os 12,72 ou 11,9. O padrão de volume favorece a alta.</t>
  </si>
  <si>
    <t>PLPL3 está em clara tendência de baixa pelas médias de 21 e 200 dias e segue em movimento de baixa. Abaixo dos 9,18 pode buscar suportes 8,59 ou 8,01. Teria sinal de repique altista fechando acima dos 9,61 mirando resistências em 11,07 ou 12,23.</t>
  </si>
  <si>
    <t>PSSA3 apesar de estar em tendência de alta no longo prazo pela média de 200 dias, no curto prazo está em realização. Abaixo dos 47,45 pode seguir em baixa no curto prazo mirando suportes em 45,97 ou 44,49. Teria sinal de retomada altista fechando acima dos 49,2 mirando resistências em 52,23 ou 55,18.</t>
  </si>
  <si>
    <t>POSI3 está em tendência de alta no longo prazo, teve uma correção no curto prazo, mas pode estar retomando sinal de altas. Acima dos 4,17 pode buscar 4,65 ou 5,19. Abaixo dos 4,05 retomaria sinal de realização mirando suportes em 3,77 ou 3,49.</t>
  </si>
  <si>
    <t>PRNR3 está em tendência de alta pelas médias de 21 e 200 dias, mas começa a dar sinal de possível realização. Abaixo dos 18,84 poderia realizar na direção dos suportes 17,22 ou 16,45. Caso supere os 19,68 retomaria sinal de alta com projeções nos 21,2 ou 23,66.</t>
  </si>
  <si>
    <t>PFRM3 está em clara tendência de baixa pelas médias de 21 e 200 dias e segue em movimento de baixa. Abaixo dos 6,24 pode buscar suportes 5,69 ou 5,14. Teria sinal de repique altista fechando acima dos 6,83 mirando resistências em 8,01 ou 9,1.</t>
  </si>
  <si>
    <t>Qualcomm Inc</t>
  </si>
  <si>
    <t>QCOM34</t>
  </si>
  <si>
    <t>QCOM34 está em tendência de alta pelas médias de 21 e 200 dias e vai mantendo sinal de força altista. Acima dos 107,49 pode buscar projeções nos 137,02 ou 184,81. Teria sinal de realização na perda dos 98,55 mirando os 59,7 ou 44,93. O padrão de volume favorece a alta. O IFR sobrecomprado alerta realizações se perder 98,55.</t>
  </si>
  <si>
    <t>QUAL3 está em tendência de baixa pelas médias de 21 e 200 dias, mas começa a dar sinais de repiques de alta. Acima dos 1,84 teria sinal de repique altista mirando resistências nos 1,97 ou 2,19. Já uma perda dos 1,72 traria de volta o sinal de baixa projetando de 1,61 a 1,49.</t>
  </si>
  <si>
    <t>LJQQ3 está em clara tendência de baixa pelas médias de 21 e 200 dias e segue em movimento de baixa. Abaixo dos 1,33 pode buscar suportes 1,12 ou 0,91. Teria sinal de repique altista fechando acima dos 1,48 mirando resistências em 2 ou 2,41.</t>
  </si>
  <si>
    <t>RADL3 está em clara tendência de baixa pelas médias de 21 e 200 dias e segue em movimento de baixa. Abaixo dos 17,82 pode buscar suportes 16,38 ou 14,94. Teria sinal de repique altista fechando acima dos 18,54 mirando resistências em 22,47 ou 25,34. O IFR sobrevendido alerta para recuperações se superar 18,54</t>
  </si>
  <si>
    <t>RAIZ4 está em clara tendência de baixa pelas médias de 21 e 200 dias e segue em movimento de baixa. Abaixo dos 0,38 pode buscar suportes 0,34 ou 0,3. Teria sinal de repique altista fechando acima dos 0,41 mirando resistências em 0,5 ou 0,57.</t>
  </si>
  <si>
    <t>RAPT4 está em tendência de baixa pela média de 200 dias, a parece ter completado movimento de repique de alta de curto prazo e pode estar retomando o movimento baixista. Abaixo dos 5,09 pode seguir em queda na direção dos suportes 4,83 ou 4,61. Teria sinal de repique altista fechando acima dos 5,23 mirando resistências em 5,53 ou 5,96.</t>
  </si>
  <si>
    <t>RCSL4 está em clara tendência de baixa pelas médias de 21 e 200 dias e segue em movimento de baixa. Abaixo dos 0,46 pode buscar suportes 0,36 ou 0,26. Teria sinal de repique altista fechando acima dos 0,54 mirando resistências em 0,77 ou 0,96.</t>
  </si>
  <si>
    <t>RDOR3 está em tendência de baixa pelas médias de 21 e 200 dias, mas começa a dar sinais de repiques de alta. Acima dos 35,06 teria sinal de repique altista mirando resistências nos 40,84 ou 45,35. Já uma perda dos 33,53 traria de volta o sinal de baixa projetando de 31,27 a 29,01.</t>
  </si>
  <si>
    <t>RIAA3 está em tendência de alta pelas médias de 21 e 200 dias, mas começa a dar sinal de possível realização. Abaixo dos 9,17 poderia realizar na direção dos suportes 8 ou 7,28. Caso supere os 9,48 retomaria sinal de alta com projeções nos 10,31 ou 11,73.</t>
  </si>
  <si>
    <t>RAIL3 está em clara tendência de baixa pelas médias de 21 e 200 dias e segue em movimento de baixa. Abaixo dos 13,95 pode buscar suportes 12,96 ou 11,97. Teria sinal de repique altista fechando acima dos 14,26 mirando resistências em 17,14 ou 19,11.</t>
  </si>
  <si>
    <t>SBSP3 apesar de estar em tendência de alta no longo prazo pela média de 200 dias, no curto prazo está em realização. Abaixo dos 27,97 pode seguir em baixa no curto prazo mirando suportes em 26,14 ou 24,31. Teria sinal de retomada altista fechando acima dos 29,06 mirando resistências em 33,89 ou 37,54.</t>
  </si>
  <si>
    <t>SAPR4 está em clara tendência de baixa pelas médias de 21 e 200 dias e segue em movimento de baixa. Abaixo dos 7,11 pode buscar suportes 6,68 ou 6,26. Teria sinal de repique altista fechando acima dos 7,39 mirando resistências em 8,47 ou 9,31.</t>
  </si>
  <si>
    <t>SAPR11 está em tendência de baixa pelas médias de 21 e 200 dias, mas começa a dar sinais de repiques de alta. Acima dos 38 teria sinal de repique altista mirando resistências nos 43,86 ou 48,37. Já uma perda dos 36,56 traria de volta o sinal de baixa projetando de 34,3 a 32,04.</t>
  </si>
  <si>
    <t>SANB11 está em clara tendência de baixa pelas médias de 21 e 200 dias e segue em movimento de baixa. Abaixo dos 27,09 pode buscar suportes 26,38 ou 25,38. Teria sinal de repique altista fechando acima dos 27,57 mirando resistências em 29,61 ou 31,6.</t>
  </si>
  <si>
    <t>SMTO3 apesar de estar em tendência de alta no longo prazo pela média de 200 dias, no curto prazo está em realização. Abaixo dos 16,75 pode seguir em baixa no curto prazo mirando suportes em 15,67 ou 14,7. Teria sinal de retomada altista fechando acima dos 17,7 mirando resistências em 18,8 ou 20,73.</t>
  </si>
  <si>
    <t>SHUL4 apesar de estar em tendência de alta no longo prazo pela média de 200 dias, no curto prazo está em realização. Abaixo dos 4,87 pode seguir em baixa no curto prazo mirando suportes em 4,7 ou 4,54. Teria sinal de retomada altista fechando acima dos 5,04 mirando resistências em 5,4 ou 5,72.</t>
  </si>
  <si>
    <t>Seagate Technology Holdings Plc</t>
  </si>
  <si>
    <t>S1TX34</t>
  </si>
  <si>
    <t>S1TX34 está em tendência de alta pelas médias de 21 e 200 dias e vai mantendo sinal de força altista. Acima dos 4334,02 pode buscar projeções nos 5297,79 ou 6857,29. Teria sinal de realização na perda dos 4121,64 mirando os 2774,52 ou 2292,63. O padrão de volume favorece a alta. O IFR sobrecomprado alerta realizações se perder 4121,64.</t>
  </si>
  <si>
    <t>SEER3 está em tendência de alta no longo prazo, teve uma correção no curto prazo, mas pode estar retomando sinal de altas. Acima dos 11,79 pode buscar 13,96 ou 15,63. Abaixo dos 11,25 retomaria sinal de realização mirando suportes em 10,41 ou 9,57.</t>
  </si>
  <si>
    <t>Servicenow, Inc</t>
  </si>
  <si>
    <t>N1OW34</t>
  </si>
  <si>
    <t>N1OW34 está em tendência de baixa pela média de 200 dias, a parece ter completado movimento de repique de alta de curto prazo e pode estar retomando o movimento baixista. Abaixo dos 9,95 pode seguir em queda na direção dos suportes 8,45 ou 7,62. Teria sinal de repique altista fechando acima dos 10,26 mirando resistências em 11,11 ou 12,75.</t>
  </si>
  <si>
    <t>CSNA3 está em tendência de baixa pela média de 200 dias, a parece ter completado movimento de repique de alta de curto prazo e pode estar retomando o movimento baixista. Abaixo dos 6,61 pode seguir em queda na direção dos suportes 5,88 ou 5,57. Teria sinal de repique altista fechando acima dos 6,88 mirando resistências em 7,49 ou 8,49.</t>
  </si>
  <si>
    <t>SIMH3 está em clara tendência de baixa pelas médias de 21 e 200 dias e segue em movimento de baixa. Abaixo dos 8,69 pode buscar suportes 7,84 ou 7. Teria sinal de repique altista fechando acima dos 9,4 mirando resistências em 11,41 ou 13,09.</t>
  </si>
  <si>
    <t>SLCE3 apesar de estar em tendência de alta no longo prazo pela média de 200 dias, no curto prazo está em realização. Abaixo dos 15,87 pode seguir em baixa no curto prazo mirando suportes em 15,23 ou 14,6. Teria sinal de retomada altista fechando acima dos 16,25 mirando resistências em 17,92 ou 19,18. O IFR sobrevendido alerta para recuperações se superar 16,25</t>
  </si>
  <si>
    <t>SMFT3 está em tendência de baixa pela média de 200 dias, a parece ter completado movimento de repique de alta de curto prazo e pode estar retomando o movimento baixista. Abaixo dos 18,89 pode seguir em queda na direção dos suportes 16,62 ou 15,25. Teria sinal de repique altista fechando acima dos 19,43 mirando resistências em 21,03 ou 23,75.</t>
  </si>
  <si>
    <t>Snowflake Inc</t>
  </si>
  <si>
    <t>S2NW34</t>
  </si>
  <si>
    <t>S2NW34 apesar de estar em tendência de baixa no longo prazo pela média de 200 dias, no curto prazo está com sinal de recuperação favorecendo repiques de alta. Acima dos 22,7 pode seguir repique altista na direção resistências nos 26,4 ou 32,4. Caso perca os 21,69 teria sinal de baixa projetando de 16,7 a 14,84. O IFR sobrecomprado alerta realizações se perder 21,69.</t>
  </si>
  <si>
    <t>STOC34 apesar de estar em tendência de baixa no longo prazo pela média de 200 dias, no curto prazo está com sinal de recuperação favorecendo repiques de alta. Acima dos 56,69 pode seguir repique altista na direção resistências nos 59,59 ou 67,01. Caso perca os 54,82 teria sinal de baixa projetando de 47,57 a 43,85.</t>
  </si>
  <si>
    <t>M2ST34 está em clara tendência de baixa pelas médias de 21 e 200 dias e segue em movimento de baixa. Abaixo dos 11,2 pode buscar suportes 10,4 ou 9,6. Teria sinal de repique altista fechando acima dos 11,96 mirando resistências em 13,78 ou 15,37.</t>
  </si>
  <si>
    <t>SUZB3 está em tendência de baixa pelas médias de 21 e 200 dias, mas começa a dar sinais de repiques de alta. Acima dos 41,93 teria sinal de repique altista mirando resistências nos 45,6 ou 48,46. Já uma perda dos 40,97 traria de volta o sinal de baixa projetando de 39,53 a 38,1.</t>
  </si>
  <si>
    <t>TAEE3 apesar de estar em tendência de alta no longo prazo pela média de 200 dias, no curto prazo está em realização. Abaixo dos 12,85 pode seguir em baixa no curto prazo mirando suportes em 12,55 ou 12,11. Teria sinal de retomada altista fechando acima dos 13,2 mirando resistências em 13,97 ou 14,84.</t>
  </si>
  <si>
    <t>TAEE4 apesar de estar em tendência de alta no longo prazo pela média de 200 dias, no curto prazo está em realização. Abaixo dos 13,02 pode seguir em baixa no curto prazo mirando suportes em 12,74 ou 12,29. Teria sinal de retomada altista fechando acima dos 13,35 mirando resistências em 14,17 ou 15,05.</t>
  </si>
  <si>
    <t>TAEE11 apesar de estar em tendência de alta no longo prazo pela média de 200 dias, no curto prazo está em realização. Abaixo dos 38,78 pode seguir em baixa no curto prazo mirando suportes em 37,92 ou 36,63. Teria sinal de retomada altista fechando acima dos 39,75 mirando resistências em 42,09 ou 44,66.</t>
  </si>
  <si>
    <t>TSMC34 está em tendência de alta pelas médias de 21 e 200 dias e vai mantendo sinal de força altista. Acima dos 262,7 pode buscar projeções nos 278,26 ou 303,44. Teria sinal de realização na perda dos 257,35 mirando os 237,52 ou 229,73. O padrão de volume favorece a alta.</t>
  </si>
  <si>
    <t>TASA4 está em tendência de baixa pelas médias de 21 e 200 dias, mas começa a dar sinais de repiques de alta. Acima dos 4,71 teria sinal de repique altista mirando resistências nos 5,02 ou 5,49. Já uma perda dos 4,25 traria de volta o sinal de baixa projetando de 4,01 a 3,77.</t>
  </si>
  <si>
    <t>TGMA3 está em tendência de baixa pela média de 200 dias, a parece ter completado movimento de repique de alta de curto prazo e pode estar retomando o movimento baixista. Abaixo dos 31,26 pode seguir em queda na direção dos suportes 29,76 ou 28,92. Teria sinal de repique altista fechando acima dos 32,45 mirando resistências em 34,11 ou 36,8.</t>
  </si>
  <si>
    <t>VIVT3 está em tendência de baixa pelas médias de 21 e 200 dias, mas começa a dar sinais de repiques de alta. Acima dos 33,91 teria sinal de repique altista mirando resistências nos 38,98 ou 42,56. Já uma perda dos 33,18 traria de volta o sinal de baixa projetando de 31,38 a 29,59.</t>
  </si>
  <si>
    <t>TEND3 está em tendência de alta pelas médias de 21 e 200 dias e vai mantendo sinal de força altista. Acima dos 33,2 pode buscar projeções nos 36,88 ou 42,84. Teria sinal de realização na perda dos 31,84 mirando os 27,24 ou 25,39.</t>
  </si>
  <si>
    <t>TSLA34 está em tendência de alta pelas médias de 21 e 200 dias e vai mantendo sinal de força altista. Acima dos 68,3 pode buscar projeções nos 70,32 ou 78,24. Teria sinal de realização na perda dos 66,84 mirando os 57,49 ou 53,52.</t>
  </si>
  <si>
    <t>The Goldman Sachs Group, Inc</t>
  </si>
  <si>
    <t>GSGI34</t>
  </si>
  <si>
    <t>GSGI34 está em tendência de alta pelas médias de 21 e 200 dias, mas começa a dar sinal de possível realização. Abaixo dos 165 poderia realizar na direção dos suportes 149 ou 142,51. Caso supere os 169,98 retomaria sinal de alta com projeções nos 182,94 ou 203,92.</t>
  </si>
  <si>
    <t>TIMS3 está em clara tendência de baixa pelas médias de 21 e 200 dias e segue em movimento de baixa. Abaixo dos 22,41 pode buscar suportes 21,88 ou 20,33. Teria sinal de repique altista fechando acima dos 22,74 mirando resistências em 26,88 ou 29,97.</t>
  </si>
  <si>
    <t>TOTS3 está em clara tendência de baixa pelas médias de 21 e 200 dias e segue em movimento de baixa. Abaixo dos 30,29 pode buscar suportes 28,26 ou 26,24. Teria sinal de repique altista fechando acima dos 31,76 mirando resistências em 36,84 ou 40,88.</t>
  </si>
  <si>
    <t>TFCO4 está em clara tendência de baixa pelas médias de 21 e 200 dias e segue em movimento de baixa. Abaixo dos 14,3 pode buscar suportes 13,67 ou 13,04. Teria sinal de repique altista fechando acima dos 14,89 mirando resistências em 16,33 ou 17,58.</t>
  </si>
  <si>
    <t>TRIS3 está em clara tendência de baixa pelas médias de 21 e 200 dias e segue em movimento de baixa. Abaixo dos 4,39 pode buscar suportes 4,02 ou 3,72. Teria sinal de repique altista fechando acima dos 4,56 mirando resistências em 4,99 ou 5,58.</t>
  </si>
  <si>
    <t>TUPY3 está em clara tendência de baixa pelas médias de 21 e 200 dias e segue em movimento de baixa. Abaixo dos 12,54 pode buscar suportes 11,75 ou 10,97. Teria sinal de repique altista fechando acima dos 13,22 mirando resistências em 15,08 ou 16,64.</t>
  </si>
  <si>
    <t>UGPA3 apesar de estar em tendência de alta no longo prazo pela média de 200 dias, no curto prazo está em realização. Abaixo dos 27,67 pode seguir em baixa no curto prazo mirando suportes em 26,76 ou 25,86. Teria sinal de retomada altista fechando acima dos 28,44 mirando resistências em 30,59 ou 32,39.</t>
  </si>
  <si>
    <t>FIQE3 apesar de estar em tendência de alta no longo prazo pela média de 200 dias, no curto prazo está em realização. Abaixo dos 6,22 pode seguir em baixa no curto prazo mirando suportes em 5,96 ou 5,71. Teria sinal de retomada altista fechando acima dos 6,54 mirando resistências em 7,03 ou 7,53.</t>
  </si>
  <si>
    <t>UNIP6 está em clara tendência de baixa pelas médias de 21 e 200 dias e segue em movimento de baixa. Abaixo dos 58,52 pode buscar suportes 56,58 ou 54,65. Teria sinal de repique altista fechando acima dos 60,87 mirando resistências em 64,78 ou 68,64.</t>
  </si>
  <si>
    <t>USIM3 está em tendência de alta pelas médias de 21 e 200 dias, mas começa a dar sinal de possível realização. Abaixo dos 8,95 poderia realizar na direção dos suportes 7,75 ou 7,11. Caso supere os 9,79 retomaria sinal de alta com projeções nos 11,05 ou 13,09.</t>
  </si>
  <si>
    <t>USIM5 está em tendência de alta pelas médias de 21 e 200 dias, mas começa a dar sinal de possível realização. Abaixo dos 9,59 poderia realizar na direção dos suportes 7,95 ou 7,16. Caso supere os 10,48 retomaria sinal de alta com projeções nos 12,04 ou 14,57.</t>
  </si>
  <si>
    <t>VALE3 está em tendência de alta pelas médias de 21 e 200 dias, mas começa a dar sinal de possível realização. Abaixo dos 82,3 poderia realizar na direção dos suportes 77,97 ou 75,67. Caso supere os 85,41 retomaria sinal de alta com projeções nos 90 ou 97,44.</t>
  </si>
  <si>
    <t>VLID3 está em clara tendência de baixa pelas médias de 21 e 200 dias e segue em movimento de baixa. Abaixo dos 16,52 pode buscar suportes 15,52 ou 14,52. Teria sinal de repique altista fechando acima dos 18,14 mirando resistências em 19,75 ou 21,74.</t>
  </si>
  <si>
    <t>VAMO3 está em clara tendência de baixa pelas médias de 21 e 200 dias e segue em movimento de baixa. Abaixo dos 3,22 pode buscar suportes 2,95 ou 2,68. Teria sinal de repique altista fechando acima dos 3,33 mirando resistências em 4,09 ou 4,62.</t>
  </si>
  <si>
    <t>VBBR3 apesar de estar em tendência de alta no longo prazo pela média de 200 dias, no curto prazo está em realização. Abaixo dos 31,38 pode seguir em baixa no curto prazo mirando suportes em 30,54 ou 29,71. Teria sinal de retomada altista fechando acima dos 32,27 mirando resistências em 34,07 ou 35,73.</t>
  </si>
  <si>
    <t>Visa Inc</t>
  </si>
  <si>
    <t>VISA34</t>
  </si>
  <si>
    <t>VISA34 está em tendência de baixa pela média de 200 dias, a parece ter completado movimento de repique de alta de curto prazo e pode estar retomando o movimento baixista. Abaixo dos 81,11 pode seguir em queda na direção dos suportes 76,39 ou 73,61. Teria sinal de repique altista fechando acima dos 82,34 mirando resistências em 85,38 ou 90,93.</t>
  </si>
  <si>
    <t>VTRU3 apesar de estar em tendência de alta no longo prazo pela média de 200 dias, no curto prazo está em realização. Abaixo dos 12,84 pode seguir em baixa no curto prazo mirando suportes em 12,23 ou 11,62. Teria sinal de retomada altista fechando acima dos 13,81 mirando resistências em 14,8 ou 16,01.</t>
  </si>
  <si>
    <t>VIVA3 está em clara tendência de baixa pelas médias de 21 e 200 dias e segue em movimento de baixa. Abaixo dos 21,85 pode buscar suportes 19,7 ou 17,56. Teria sinal de repique altista fechando acima dos 22,84 mirando resistências em 28,79 ou 33,07.</t>
  </si>
  <si>
    <t>VVEO3 está em tendência de baixa pelas médias de 21 e 200 dias, mas começa a dar sinais de repiques de alta. Acima dos 1,27 teria sinal de repique altista mirando resistências nos 1,5 ou 1,71. Já uma perda dos 1,15 traria de volta o sinal de baixa projetando de 1,04 a 0,93.</t>
  </si>
  <si>
    <t>VULC3 está em clara tendência de baixa pelas médias de 21 e 200 dias e segue em movimento de baixa. Abaixo dos 15,2 pode buscar suportes 14,62 ou 14,08. Teria sinal de repique altista fechando acima dos 15,56 mirando resistências em 16,35 ou 17,41.</t>
  </si>
  <si>
    <t>Walmart Inc</t>
  </si>
  <si>
    <t>WALM34</t>
  </si>
  <si>
    <t>WALM34 está em clara tendência de baixa pelas médias de 21 e 200 dias e segue em movimento de baixa. Abaixo dos 37,02 pode buscar suportes 35,28 ou 33,55. Teria sinal de repique altista fechando acima dos 37,98 mirando resistências em 42,63 ou 46,09.</t>
  </si>
  <si>
    <t>WEGE3 está em tendência de baixa pelas médias de 21 e 200 dias, mas começa a dar sinais de repiques de alta. Acima dos 43,44 teria sinal de repique altista mirando resistências nos 48 ou 52,01. Já uma perda dos 42,66 traria de volta o sinal de baixa projetando de 41,51 a 39,5.</t>
  </si>
  <si>
    <t>Western Digital Corp</t>
  </si>
  <si>
    <t>W1DC34</t>
  </si>
  <si>
    <t>W1DC34 está em tendência de alta pelas médias de 21 e 200 dias e vai mantendo sinal de força altista. Acima dos 2679 pode buscar projeções nos 3164,9 ou 3951,16. Teria sinal de realização na perda dos 2503,88 mirando os 1892,74 ou 1649,78. O IFR sobrecomprado alerta realizações se perder 2503,88.</t>
  </si>
  <si>
    <t>WIZC3 está em clara tendência de baixa pelas médias de 21 e 200 dias e segue em movimento de baixa. Abaixo dos 7,85 pode buscar suportes 7,46 ou 7,07. Teria sinal de repique altista fechando acima dos 8,03 mirando resistências em 9,1 ou 9,87.</t>
  </si>
  <si>
    <t>YDUQ3 está em clara tendência de baixa pelas médias de 21 e 200 dias e segue em movimento de baixa. Abaixo dos 9,25 pode buscar suportes 8,66 ou 8,08. Teria sinal de repique altista fechando acima dos 9,73 mirando resistências em 11,14 ou 12,3.</t>
  </si>
  <si>
    <t>BB Etf Dolar</t>
  </si>
  <si>
    <t>DOLA11</t>
  </si>
  <si>
    <t>DOLA11 apesar de estar em tendência de baixa no longo prazo pela média de 200 dias, no curto prazo está com sinal de recuperação favorecendo repiques de alta. Acima dos 9,95 pode seguir repique altista na direção resistências nos 10,2 ou 10,61. Caso perca os 9,81 teria sinal de baixa projetando de 9,54 a 9,41.</t>
  </si>
  <si>
    <t>BBOV11 apesar de estar em tendência de alta no longo prazo pela média de 200 dias, no curto prazo está em realização. Abaixo dos 91,24 pode seguir em baixa no curto prazo mirando suportes em 88,79 ou 86,35. Teria sinal de retomada altista fechando acima dos 93,77 mirando resistências em 99,15 ou 104,03.</t>
  </si>
  <si>
    <t>Btc iShares Core MSCI Europe ETF</t>
  </si>
  <si>
    <t>BIEU39</t>
  </si>
  <si>
    <t>BIEU39 está em tendência de alta pelas médias de 21 e 200 dias e vai mantendo sinal de força altista. Acima dos 63,98 pode buscar projeções nos 66,32 ou 70,12. Teria sinal de realização na perda dos 63,28 mirando os 60,18 ou 59. O IFR sobrecomprado alerta realizações se perder 63,28.</t>
  </si>
  <si>
    <t>BOVB11 apesar de estar em tendência de alta no longo prazo pela média de 200 dias, no curto prazo está em realização. Abaixo dos 177,77 pode seguir em baixa no curto prazo mirando suportes em 173 ou 168,24. Teria sinal de retomada altista fechando acima dos 182 mirando resistências em 193,19 ou 202,71.</t>
  </si>
  <si>
    <t>COIN11 está em clara tendência de baixa pelas médias de 21 e 200 dias e segue em movimento de baixa. Abaixo dos 45,58 pode buscar suportes 44,59 ou 43,6. Teria sinal de repique altista fechando acima dos 47,1 mirando resistências em 48,77 ou 50,74.</t>
  </si>
  <si>
    <t>Etf BV Spyi</t>
  </si>
  <si>
    <t>SPYI11</t>
  </si>
  <si>
    <t>SPYI11 está em tendência de alta pelas médias de 21 e 200 dias e vai mantendo sinal de força altista. Acima dos 108,35 pode buscar projeções nos 112,68 ou 119,69. Teria sinal de realização na perda dos 106,18 mirando os 101,34 ou 99,17. O IFR sobrecomprado alerta realizações se perder 106,18.</t>
  </si>
  <si>
    <t>Etf BV Xbci</t>
  </si>
  <si>
    <t>XBCI11</t>
  </si>
  <si>
    <t>XBCI11 está em clara tendência de baixa pelas médias de 21 e 200 dias e segue em movimento de baixa. Abaixo dos 106,5 pode buscar suportes 102,32 ou 98,15. Teria sinal de repique altista fechando acima dos 113,81 mirando resistências em 120 ou 128,34.</t>
  </si>
  <si>
    <t>BCPX39 está em tendência de alta pelas médias de 21 e 200 dias e vai mantendo sinal de força altista. Acima dos 44,03 pode buscar projeções nos 46,2 ou 51,23. Teria sinal de realização na perda dos 43,16 mirando os 38,05 ou 35,53. O padrão de volume favorece a alta.</t>
  </si>
  <si>
    <t>Global X Uranium</t>
  </si>
  <si>
    <t>BURA39</t>
  </si>
  <si>
    <t>BURA39 está em tendência de baixa pelas médias de 21 e 200 dias, mas começa a dar sinais de repiques de alta. Acima dos 42,73 teria sinal de repique altista mirando resistências nos 48,04 ou 53,52. Já uma perda dos 41,64 traria de volta o sinal de baixa projetando de 39,16 a 36,41.</t>
  </si>
  <si>
    <t>BITH11 está em clara tendência de baixa pelas médias de 21 e 200 dias e segue em movimento de baixa. Abaixo dos 84,54 pode buscar suportes 82,12 ou 79,71. Teria sinal de repique altista fechando acima dos 88,4 mirando resistências em 92,35 ou 97,17.</t>
  </si>
  <si>
    <t>ETHE11 está em clara tendência de baixa pelas médias de 21 e 200 dias e segue em movimento de baixa. Abaixo dos 29,9 pode buscar suportes 28,5 ou 27,11. Teria sinal de repique altista fechando acima dos 31,04 mirando resistências em 34,41 ou 37,19.</t>
  </si>
  <si>
    <t>HASH11 está em clara tendência de baixa pelas médias de 21 e 200 dias e segue em movimento de baixa. Abaixo dos 48,86 pode buscar suportes 47,58 ou 46,3. Teria sinal de repique altista fechando acima dos 50,39 mirando resistências em 53 ou 55,55.</t>
  </si>
  <si>
    <t>CHIP11 está em tendência de alta pelas médias de 21 e 200 dias e vai mantendo sinal de força altista. Acima dos 37,76 pode buscar projeções nos 42,66 ou 50,6. Teria sinal de realização na perda dos 36,3 mirando os 29,82 ou 27,36. O padrão de volume favorece a alta. O IFR sobrecomprado alerta realizações se perder 36,3.</t>
  </si>
  <si>
    <t>Investo Hodl</t>
  </si>
  <si>
    <t>HODL11</t>
  </si>
  <si>
    <t>HODL11 está em tendência de baixa pelas médias de 21 e 200 dias, mas começa a dar sinais de repiques de alta. Acima dos 65,89 teria sinal de repique altista mirando resistências nos 69,42 ou 73,24. Já uma perda dos 63,23 traria de volta o sinal de baixa projetando de 61,31 a 59,4.</t>
  </si>
  <si>
    <t>WRLD11 está em tendência de alta pelas médias de 21 e 200 dias e vai mantendo sinal de força altista. Acima dos 142,99 pode buscar projeções nos 148,83 ou 158,28. Teria sinal de realização na perda dos 141,81 mirando os 133,54 ou 130,61. O padrão de volume favorece a alta. O IFR sobrecomprado alerta realizações se perder 141,81.</t>
  </si>
  <si>
    <t>UTLL11 está em clara tendência de baixa pelas médias de 21 e 200 dias e segue em movimento de baixa. Abaixo dos 120,5 pode buscar suportes 115,06 ou 109,62. Teria sinal de repique altista fechando acima dos 122,7 mirando resistências em 138,09 ou 148,96.</t>
  </si>
  <si>
    <t>BOVA11 apesar de estar em tendência de alta no longo prazo pela média de 200 dias, no curto prazo está em realização. Abaixo dos 170,3 pode seguir em baixa no curto prazo mirando suportes em 165,58 ou 160,86. Teria sinal de retomada altista fechando acima dos 174,34 mirando resistências em 185,57 ou 195.</t>
  </si>
  <si>
    <t>iShares Core S&amp;P 500 Index</t>
  </si>
  <si>
    <t>BIVB39</t>
  </si>
  <si>
    <t>BIVB39 está em tendência de alta pelas médias de 21 e 200 dias e vai mantendo sinal de força altista. Acima dos 94,99 pode buscar projeções nos 98,81 ou 105. Teria sinal de realização na perda dos 94,44 mirando os 88,8 ou 86,88. O padrão de volume favorece a alta. O IFR sobrecomprado alerta realizações se perder 94,44.</t>
  </si>
  <si>
    <t>iShares Gold Trust</t>
  </si>
  <si>
    <t>BIAU39</t>
  </si>
  <si>
    <t>BIAU39 está em clara tendência de baixa pelas médias de 21 e 200 dias e segue em movimento de baixa. Abaixo dos 105 pode buscar suportes 102,97 ou 100,95. Teria sinal de repique altista fechando acima dos 106,76 mirando resistências em 111,55 ou 115,59.</t>
  </si>
  <si>
    <t>iShares Gsci Commodity Dynamic Roll Strategy ETF</t>
  </si>
  <si>
    <t>BCOM39</t>
  </si>
  <si>
    <t>BCOM39 apesar de estar em tendência de alta no longo prazo pela média de 200 dias, no curto prazo está em realização. Abaixo dos 57,5 pode seguir em baixa no curto prazo mirando suportes em 55 ou 52,99. Teria sinal de retomada altista fechando acima dos 58,62 mirando resistências em 61,5 ou 65,51.</t>
  </si>
  <si>
    <t>iShares MSCI Acwi (All Country World Index)</t>
  </si>
  <si>
    <t>BACW39</t>
  </si>
  <si>
    <t>BACW39 está em tendência de alta pelas médias de 21 e 200 dias e vai mantendo sinal de força altista. Acima dos 79,41 pode buscar projeções nos 82,75 ou 88,16. Teria sinal de realização na perda dos 78,8 mirando os 74 ou 72,32. O padrão de volume favorece a alta. O IFR sobrecomprado alerta realizações se perder 78,8.</t>
  </si>
  <si>
    <t>iShares MSCI All Country Asia Ex Japan Index Fund</t>
  </si>
  <si>
    <t>BAAX39</t>
  </si>
  <si>
    <t>BAAX39 está em tendência de alta pelas médias de 21 e 200 dias e vai mantendo sinal de força altista. Acima dos 59,65 pode buscar projeções nos 63,33 ou 69,29. Teria sinal de realização na perda dos 58,4 mirando os 53,69 ou 51,84. O padrão de volume favorece a alta. O IFR sobrecomprado alerta realizações se perder 58,4.</t>
  </si>
  <si>
    <t>iShares MSCI Emerging Markets Index</t>
  </si>
  <si>
    <t>BEEM39</t>
  </si>
  <si>
    <t>BEEM39 está em tendência de alta pelas médias de 21 e 200 dias e vai mantendo sinal de força altista. Acima dos 59,87 pode buscar projeções nos 64,62 ou 72,31. Teria sinal de realização na perda dos 56,19 mirando os 52,18 ou 49,8. O padrão de volume favorece a alta. O IFR sobrecomprado alerta realizações se perder 56,19.</t>
  </si>
  <si>
    <t>iShares MSCI Japan Index</t>
  </si>
  <si>
    <t>BEWJ39</t>
  </si>
  <si>
    <t>BEWJ39 está em tendência de alta pelas médias de 21 e 200 dias, mas começa a dar sinal de possível realização. Abaixo dos 58,21 poderia realizar na direção dos suportes 54,14 ou 52,15. Caso supere os 60,57 retomaria sinal de alta com projeções nos 64,54 ou 70,97.</t>
  </si>
  <si>
    <t>iShares MSCI South Korea Capped ETF</t>
  </si>
  <si>
    <t>BEWY39</t>
  </si>
  <si>
    <t>BEWY39 está em tendência de alta pelas médias de 21 e 200 dias e vai mantendo sinal de força altista. Acima dos 126,7 pode buscar projeções nos 145,98 ou 177,18. Teria sinal de realização na perda dos 121,45 mirando os 95,5 ou 85,85. O padrão de volume favorece a alta. O IFR sobrecomprado alerta realizações se perder 121,45.</t>
  </si>
  <si>
    <t>IVVB11 está em tendência de alta pelas médias de 21 e 200 dias, mas começa a dar sinal de possível realização. Abaixo dos 424,78 poderia realizar na direção dos suportes 399,2 ou 390,17. Caso supere os 428,42 retomaria sinal de alta com projeções nos 446,47 ou 475,69. O IFR sobrecomprado alerta realizações se perder 424,78.</t>
  </si>
  <si>
    <t>BSLV39 está em tendência de alta pelas médias de 21 e 200 dias, mas começa a dar sinal de possível realização. Abaixo dos 114,9 poderia realizar na direção dos suportes 107,13 ou 99,18. Caso supere os 116,89 retomaria sinal de alta com projeções nos 132,85 ou 148,74.</t>
  </si>
  <si>
    <t>SMAL11 está em clara tendência de baixa pelas médias de 21 e 200 dias e segue em movimento de baixa. Abaixo dos 112,13 pode buscar suportes 108 ou 103,98. Teria sinal de repique altista fechando acima dos 113,68 mirando resistências em 120,99 ou 129,01.</t>
  </si>
  <si>
    <t>It Now Divd</t>
  </si>
  <si>
    <t>DIVD11</t>
  </si>
  <si>
    <t>DIVD11 apesar de estar em tendência de alta no longo prazo pela média de 200 dias, no curto prazo está em realização. Abaixo dos 61,43 pode seguir em baixa no curto prazo mirando suportes em 60 ou 57,94. Teria sinal de retomada altista fechando acima dos 62,29 mirando resistências em 66,66 ou 70,77.</t>
  </si>
  <si>
    <t>BOVV11 apesar de estar em tendência de alta no longo prazo pela média de 200 dias, no curto prazo está em realização. Abaixo dos 178,75 pode seguir em baixa no curto prazo mirando suportes em 173,82 ou 168,9. Teria sinal de retomada altista fechando acima dos 182,85 mirando resistências em 194,68 ou 204,52.</t>
  </si>
  <si>
    <t>DIVO11 apesar de estar em tendência de alta no longo prazo pela média de 200 dias, no curto prazo está em realização. Abaixo dos 122,94 pode seguir em baixa no curto prazo mirando suportes em 119,01 ou 115,09. Teria sinal de retomada altista fechando acima dos 125,88 mirando resistências em 135,63 ou 143,47.</t>
  </si>
  <si>
    <t>SPXR11 está em tendência de alta pelas médias de 21 e 200 dias, mas começa a dar sinal de possível realização. Abaixo dos 71,71 poderia realizar na direção dos suportes 67,45 ou 65,95. Caso supere os 72,3 retomaria sinal de alta com projeções nos 75,29 ou 80,14. O IFR sobrecomprado alerta realizações se perder 71,71.</t>
  </si>
  <si>
    <t>SPXI11 está em tendência de alta pelas médias de 21 e 200 dias, mas começa a dar sinal de possível realização. Abaixo dos 51,56 poderia realizar na direção dos suportes 48,38 ou 47,26. Caso supere os 52 retomaria sinal de alta com projeções nos 54,23 ou 57,85. O IFR sobrecomprado alerta realizações se perder 51,56.</t>
  </si>
  <si>
    <t>TECK11 está em tendência de alta pelas médias de 21 e 200 dias e vai mantendo sinal de força altista. Acima dos 115,96 pode buscar projeções nos 124,39 ou 138,04. Teria sinal de realização na perda dos 111,59 mirando os 102,31 ou 98,09. O padrão de volume favorece a alta. O IFR sobrecomprado alerta realizações se perder 111,59.</t>
  </si>
  <si>
    <t>IBOB11 apesar de estar em tendência de alta no longo prazo pela média de 200 dias, no curto prazo está em realização. Abaixo dos 143 pode seguir em baixa no curto prazo mirando suportes em 138,67 ou 134,34. Teria sinal de retomada altista fechando acima dos 145,85 mirando resistências em 157 ou 165,65.</t>
  </si>
  <si>
    <t>Pibb Ind Brasil 50</t>
  </si>
  <si>
    <t>PIBB11</t>
  </si>
  <si>
    <t>PIBB11 apesar de estar em tendência de alta no longo prazo pela média de 200 dias, no curto prazo está em realização. Abaixo dos 311,78 pode seguir em baixa no curto prazo mirando suportes em 303,36 ou 294,95. Teria sinal de retomada altista fechando acima dos 316,7 mirando resistências em 339 ou 355,82.</t>
  </si>
  <si>
    <t>QBTC11 está em clara tendência de baixa pelas médias de 21 e 200 dias e segue em movimento de baixa. Abaixo dos 22,8 pode buscar suportes 22,19 ou 21,58. Teria sinal de repique altista fechando acima dos 23,63 mirando resistências em 24,77 ou 25,98.</t>
  </si>
  <si>
    <t>BOVX11 apesar de estar em tendência de alta no longo prazo pela média de 200 dias, no curto prazo está em realização. Abaixo dos 17,78 pode seguir em baixa no curto prazo mirando suportes em 17,28 ou 16,79. Teria sinal de retomada altista fechando acima dos 18,21 mirando resistências em 19,37 ou 20,35.</t>
  </si>
  <si>
    <t>NASD11 está em tendência de alta pelas médias de 21 e 200 dias, mas começa a dar sinal de possível realização. Abaixo dos 20,81 poderia realizar na direção dos suportes 18,68 ou 17,71. Caso supere os 21,08 retomaria sinal de alta com projeções nos 21,8 ou 23,72. O IFR sobrecomprado alerta realizações se perder 20,81.</t>
  </si>
  <si>
    <t>GOLD11 está em clara tendência de baixa pelas médias de 21 e 200 dias e segue em movimento de baixa. Abaixo dos 23,21 pode buscar suportes 22,84 ou 22,48. Teria sinal de repique altista fechando acima dos 23,62 mirando resistências em 24,39 ou 25,11.</t>
  </si>
  <si>
    <t>Trend Ouro H</t>
  </si>
  <si>
    <t>GOLX11</t>
  </si>
  <si>
    <t>GOLX11 está em clara tendência de baixa pelas médias de 21 e 200 dias e segue em movimento de baixa. Abaixo dos 52,11 pode buscar suportes 50,81 ou 49,52. Teria sinal de repique altista fechando acima dos 54,28 mirando resistências em 56,29 ou 58,87.</t>
  </si>
  <si>
    <t>Trend Us Tec</t>
  </si>
  <si>
    <t>UTEC11</t>
  </si>
  <si>
    <t>UTEC11 está em tendência de alta pelas médias de 21 e 200 dias e vai mantendo sinal de força altista. Acima dos 28,25 pode buscar projeções nos 30,95 ou 35,33. Teria sinal de realização na perda dos 27,55 mirando os 23,87 ou 22,51. O padrão de volume favorece a alta. O IFR sobrecomprado alerta realizações se perder 27,55.</t>
  </si>
  <si>
    <t>Vaneck Gold Miners ETF</t>
  </si>
  <si>
    <t>GDXB39</t>
  </si>
  <si>
    <t>GDXB39 está em tendência de alta pelas médias de 21 e 200 dias e vai mantendo sinal de força altista. Acima dos 153,45 pode buscar projeções nos 160,79 ou 173,39. Teria sinal de realização na perda dos 140,4 mirando os 134,09 ou 127,79.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</si>
</sst>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2" zoomScaleNormal="100" workbookViewId="0">
      <selection activeCell="C17" sqref="C17:Q29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102</v>
      </c>
      <c r="W7" s="35">
        <f>COUNTIF($P$17:$P$352,"Baixa")</f>
        <v>173</v>
      </c>
      <c r="X7" s="35"/>
      <c r="Y7" s="35">
        <f>V7+W7</f>
        <v>275</v>
      </c>
    </row>
    <row r="8" spans="2:27" ht="15" customHeight="1" x14ac:dyDescent="0.25">
      <c r="B8" s="3"/>
      <c r="C8" s="28"/>
      <c r="D8" s="29"/>
      <c r="E8" s="29"/>
      <c r="F8" s="29"/>
      <c r="G8" s="29"/>
      <c r="H8" s="29"/>
      <c r="I8" s="29"/>
      <c r="J8" s="29"/>
      <c r="K8" s="29"/>
      <c r="L8" s="29"/>
      <c r="M8" s="29"/>
      <c r="N8" s="29"/>
      <c r="O8" s="30"/>
      <c r="P8" s="29"/>
      <c r="Q8" s="31"/>
      <c r="R8" s="20"/>
      <c r="V8" s="36">
        <f>V7/Y7</f>
        <v>0.37090909090909091</v>
      </c>
      <c r="W8" s="36">
        <f>W7/Y7</f>
        <v>0.62909090909090915</v>
      </c>
      <c r="X8" s="35"/>
      <c r="Y8" s="35"/>
    </row>
    <row r="9" spans="2:27" ht="15" customHeight="1" x14ac:dyDescent="0.25">
      <c r="B9" s="3"/>
      <c r="C9" s="28"/>
      <c r="D9" s="29"/>
      <c r="E9" s="29"/>
      <c r="F9" s="29"/>
      <c r="G9" s="29"/>
      <c r="H9" s="29"/>
      <c r="I9" s="29"/>
      <c r="J9" s="29"/>
      <c r="K9" s="29"/>
      <c r="L9" s="29"/>
      <c r="M9" s="29"/>
      <c r="N9" s="29"/>
      <c r="O9" s="30"/>
      <c r="P9" s="29"/>
      <c r="Q9" s="31"/>
      <c r="R9" s="20"/>
      <c r="T9" s="1">
        <f>COUNTIF(D17:D352,"*34*")</f>
        <v>41</v>
      </c>
      <c r="U9" s="37" t="s">
        <v>460</v>
      </c>
      <c r="V9" s="41">
        <f>SUMIF(D17:D352,"=*34*",E17:E352)/T9</f>
        <v>6</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0.80487804878048785</v>
      </c>
      <c r="U10" s="37" t="s">
        <v>10</v>
      </c>
      <c r="V10" s="42">
        <f>COUNTIFS(D17:D352,"=*34*",P17:P352,"Alta")</f>
        <v>33</v>
      </c>
      <c r="W10" s="43">
        <f>T9-V10</f>
        <v>8</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423</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46169</v>
      </c>
      <c r="R15" s="20"/>
    </row>
    <row r="16" spans="2:27" ht="25.15" customHeight="1" x14ac:dyDescent="0.25">
      <c r="B16" s="3"/>
      <c r="C16" s="49" t="s">
        <v>0</v>
      </c>
      <c r="D16" s="49"/>
      <c r="E16" s="6" t="s">
        <v>401</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3</v>
      </c>
      <c r="F17" s="15">
        <v>15.52</v>
      </c>
      <c r="G17" s="15">
        <v>14.5</v>
      </c>
      <c r="H17" s="15">
        <v>13.48</v>
      </c>
      <c r="I17" s="14"/>
      <c r="J17" s="15">
        <v>15.98</v>
      </c>
      <c r="K17" s="15">
        <v>18.010000000000002</v>
      </c>
      <c r="L17" s="15">
        <v>21.31</v>
      </c>
      <c r="M17" s="15"/>
      <c r="N17" s="15">
        <v>39.104461415000003</v>
      </c>
      <c r="O17" s="15">
        <v>24.230678810000001</v>
      </c>
      <c r="P17" s="16" t="s">
        <v>14</v>
      </c>
      <c r="Q17" s="39" t="s">
        <v>484</v>
      </c>
      <c r="R17" s="10"/>
      <c r="S17" s="11"/>
      <c r="T17" s="11"/>
      <c r="U17" s="11"/>
      <c r="V17" s="11" t="s">
        <v>409</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7</v>
      </c>
      <c r="F18" s="14">
        <v>24.51</v>
      </c>
      <c r="G18" s="14">
        <v>22.86</v>
      </c>
      <c r="H18" s="14">
        <v>21.21</v>
      </c>
      <c r="I18" s="14"/>
      <c r="J18" s="14">
        <v>28.65</v>
      </c>
      <c r="K18" s="14">
        <v>31.94</v>
      </c>
      <c r="L18" s="14">
        <v>37.270000000000003</v>
      </c>
      <c r="M18" s="14"/>
      <c r="N18" s="14">
        <v>51.644787458000003</v>
      </c>
      <c r="O18" s="33">
        <v>19.538156762</v>
      </c>
      <c r="P18" s="17" t="s">
        <v>17</v>
      </c>
      <c r="Q18" s="40" t="s">
        <v>485</v>
      </c>
      <c r="R18" s="10"/>
      <c r="S18" s="11"/>
      <c r="T18" s="11"/>
      <c r="U18" s="11"/>
      <c r="V18" s="38">
        <f>SUM(E17:E352)/W18</f>
        <v>3.8633093525179856</v>
      </c>
      <c r="W18" s="11">
        <f>COUNT(E17:E352)</f>
        <v>278</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433</v>
      </c>
      <c r="D19" s="16" t="s">
        <v>18</v>
      </c>
      <c r="E19" s="16">
        <v>9</v>
      </c>
      <c r="F19" s="15">
        <v>300.95</v>
      </c>
      <c r="G19" s="15">
        <v>240.6</v>
      </c>
      <c r="H19" s="15">
        <v>180.26</v>
      </c>
      <c r="I19" s="14"/>
      <c r="J19" s="15">
        <v>318.31</v>
      </c>
      <c r="K19" s="15">
        <v>438.99</v>
      </c>
      <c r="L19" s="15">
        <v>634.28</v>
      </c>
      <c r="M19" s="15"/>
      <c r="N19" s="15">
        <v>82.893743599000004</v>
      </c>
      <c r="O19" s="15">
        <v>22.643121984</v>
      </c>
      <c r="P19" s="16" t="s">
        <v>17</v>
      </c>
      <c r="Q19" s="39" t="s">
        <v>486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23.18</v>
      </c>
      <c r="G20" s="14">
        <v>19.29</v>
      </c>
      <c r="H20" s="14">
        <v>15.4</v>
      </c>
      <c r="I20" s="14"/>
      <c r="J20" s="14">
        <v>23.39</v>
      </c>
      <c r="K20" s="14">
        <v>31.16</v>
      </c>
      <c r="L20" s="14">
        <v>43.74</v>
      </c>
      <c r="M20" s="14"/>
      <c r="N20" s="14">
        <v>44.454422925999999</v>
      </c>
      <c r="O20" s="33">
        <v>6.9604550018999998</v>
      </c>
      <c r="P20" s="17" t="s">
        <v>14</v>
      </c>
      <c r="Q20" s="40" t="s">
        <v>487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468</v>
      </c>
      <c r="D21" s="16" t="s">
        <v>469</v>
      </c>
      <c r="E21" s="16">
        <v>0</v>
      </c>
      <c r="F21" s="15">
        <v>5.87</v>
      </c>
      <c r="G21" s="15">
        <v>5.09</v>
      </c>
      <c r="H21" s="15">
        <v>4.32</v>
      </c>
      <c r="I21" s="14"/>
      <c r="J21" s="15">
        <v>6.01</v>
      </c>
      <c r="K21" s="15">
        <v>7.55</v>
      </c>
      <c r="L21" s="15">
        <v>10.06</v>
      </c>
      <c r="M21" s="15"/>
      <c r="N21" s="15">
        <v>39.613372044000002</v>
      </c>
      <c r="O21" s="15">
        <v>2.1561470952000001</v>
      </c>
      <c r="P21" s="16" t="s">
        <v>14</v>
      </c>
      <c r="Q21" s="39" t="s">
        <v>488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28.23</v>
      </c>
      <c r="G22" s="14">
        <v>26.3</v>
      </c>
      <c r="H22" s="14">
        <v>24.38</v>
      </c>
      <c r="I22" s="14"/>
      <c r="J22" s="14">
        <v>28.74</v>
      </c>
      <c r="K22" s="14">
        <v>32.58</v>
      </c>
      <c r="L22" s="14">
        <v>38.799999999999997</v>
      </c>
      <c r="M22" s="14"/>
      <c r="N22" s="14">
        <v>44.921052545999999</v>
      </c>
      <c r="O22" s="33">
        <v>149.151501</v>
      </c>
      <c r="P22" s="17" t="s">
        <v>14</v>
      </c>
      <c r="Q22" s="40" t="s">
        <v>489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9</v>
      </c>
      <c r="F23" s="15">
        <v>12.42</v>
      </c>
      <c r="G23" s="15">
        <v>10.75</v>
      </c>
      <c r="H23" s="15">
        <v>9.08</v>
      </c>
      <c r="I23" s="14"/>
      <c r="J23" s="15">
        <v>16.22</v>
      </c>
      <c r="K23" s="15">
        <v>19.55</v>
      </c>
      <c r="L23" s="15">
        <v>24.94</v>
      </c>
      <c r="M23" s="15"/>
      <c r="N23" s="15">
        <v>67.940637578999997</v>
      </c>
      <c r="O23" s="15">
        <v>27.849397761999999</v>
      </c>
      <c r="P23" s="16" t="s">
        <v>17</v>
      </c>
      <c r="Q23" s="39" t="s">
        <v>490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438</v>
      </c>
      <c r="D24" s="17" t="s">
        <v>25</v>
      </c>
      <c r="E24" s="17">
        <v>9</v>
      </c>
      <c r="F24" s="14">
        <v>159.9</v>
      </c>
      <c r="G24" s="14">
        <v>143.99</v>
      </c>
      <c r="H24" s="14">
        <v>128.09</v>
      </c>
      <c r="I24" s="14"/>
      <c r="J24" s="14">
        <v>170.64</v>
      </c>
      <c r="K24" s="14">
        <v>202.44</v>
      </c>
      <c r="L24" s="14">
        <v>253.9</v>
      </c>
      <c r="M24" s="14"/>
      <c r="N24" s="14">
        <v>58.827671328999998</v>
      </c>
      <c r="O24" s="33">
        <v>34.535708084999996</v>
      </c>
      <c r="P24" s="17" t="s">
        <v>17</v>
      </c>
      <c r="Q24" s="40" t="s">
        <v>491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3</v>
      </c>
      <c r="F25" s="15">
        <v>32.32</v>
      </c>
      <c r="G25" s="15">
        <v>30.58</v>
      </c>
      <c r="H25" s="15">
        <v>28.85</v>
      </c>
      <c r="I25" s="14"/>
      <c r="J25" s="15">
        <v>33</v>
      </c>
      <c r="K25" s="15">
        <v>36.46</v>
      </c>
      <c r="L25" s="15">
        <v>42.07</v>
      </c>
      <c r="M25" s="15"/>
      <c r="N25" s="15">
        <v>40.794295345000002</v>
      </c>
      <c r="O25" s="15">
        <v>35.142494714000001</v>
      </c>
      <c r="P25" s="16" t="s">
        <v>14</v>
      </c>
      <c r="Q25" s="39" t="s">
        <v>492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7</v>
      </c>
      <c r="F26" s="14">
        <v>65.819999999999993</v>
      </c>
      <c r="G26" s="14">
        <v>60.41</v>
      </c>
      <c r="H26" s="14">
        <v>55</v>
      </c>
      <c r="I26" s="14"/>
      <c r="J26" s="14">
        <v>68.599999999999994</v>
      </c>
      <c r="K26" s="14">
        <v>79.41</v>
      </c>
      <c r="L26" s="14">
        <v>96.91</v>
      </c>
      <c r="M26" s="14"/>
      <c r="N26" s="14">
        <v>54.069468921999999</v>
      </c>
      <c r="O26" s="33">
        <v>38.753868998000002</v>
      </c>
      <c r="P26" s="17" t="s">
        <v>17</v>
      </c>
      <c r="Q26" s="40" t="s">
        <v>493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10</v>
      </c>
      <c r="F27" s="15">
        <v>16.39</v>
      </c>
      <c r="G27" s="15">
        <v>15.47</v>
      </c>
      <c r="H27" s="15">
        <v>14.56</v>
      </c>
      <c r="I27" s="14"/>
      <c r="J27" s="15">
        <v>17.04</v>
      </c>
      <c r="K27" s="15">
        <v>18.86</v>
      </c>
      <c r="L27" s="15">
        <v>21.81</v>
      </c>
      <c r="M27" s="15"/>
      <c r="N27" s="15">
        <v>65.500369952</v>
      </c>
      <c r="O27" s="15">
        <v>458.24821071000002</v>
      </c>
      <c r="P27" s="16" t="s">
        <v>17</v>
      </c>
      <c r="Q27" s="39" t="s">
        <v>494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5</v>
      </c>
      <c r="G28" s="14">
        <v>3.99</v>
      </c>
      <c r="H28" s="14">
        <v>2.99</v>
      </c>
      <c r="I28" s="14"/>
      <c r="J28" s="14">
        <v>5.17</v>
      </c>
      <c r="K28" s="14">
        <v>7.17</v>
      </c>
      <c r="L28" s="14">
        <v>10.41</v>
      </c>
      <c r="M28" s="14"/>
      <c r="N28" s="14">
        <v>37.581719698000001</v>
      </c>
      <c r="O28" s="33">
        <v>10.779971</v>
      </c>
      <c r="P28" s="17" t="s">
        <v>14</v>
      </c>
      <c r="Q28" s="40" t="s">
        <v>495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3.28</v>
      </c>
      <c r="G29" s="15">
        <v>2.6</v>
      </c>
      <c r="H29" s="15">
        <v>1.92</v>
      </c>
      <c r="I29" s="14"/>
      <c r="J29" s="15">
        <v>3.37</v>
      </c>
      <c r="K29" s="15">
        <v>4.72</v>
      </c>
      <c r="L29" s="15">
        <v>6.92</v>
      </c>
      <c r="M29" s="15"/>
      <c r="N29" s="15">
        <v>39.379183468000001</v>
      </c>
      <c r="O29" s="15">
        <v>26.052762381000001</v>
      </c>
      <c r="P29" s="16" t="s">
        <v>14</v>
      </c>
      <c r="Q29" s="39" t="s">
        <v>496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7</v>
      </c>
      <c r="F30" s="14">
        <v>77.45</v>
      </c>
      <c r="G30" s="14">
        <v>72.81</v>
      </c>
      <c r="H30" s="14">
        <v>68.17</v>
      </c>
      <c r="I30" s="14"/>
      <c r="J30" s="14">
        <v>78.39</v>
      </c>
      <c r="K30" s="14">
        <v>87.66</v>
      </c>
      <c r="L30" s="14">
        <v>102.67</v>
      </c>
      <c r="M30" s="14"/>
      <c r="N30" s="14">
        <v>78.719830526999999</v>
      </c>
      <c r="O30" s="33">
        <v>22.821373260000001</v>
      </c>
      <c r="P30" s="17" t="s">
        <v>17</v>
      </c>
      <c r="Q30" s="40" t="s">
        <v>497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498</v>
      </c>
      <c r="D31" s="16" t="s">
        <v>499</v>
      </c>
      <c r="E31" s="16">
        <v>10</v>
      </c>
      <c r="F31" s="15">
        <v>220.85</v>
      </c>
      <c r="G31" s="15">
        <v>196.59</v>
      </c>
      <c r="H31" s="15">
        <v>172.33</v>
      </c>
      <c r="I31" s="14"/>
      <c r="J31" s="15">
        <v>229.45</v>
      </c>
      <c r="K31" s="15">
        <v>277.95999999999998</v>
      </c>
      <c r="L31" s="15">
        <v>356.45</v>
      </c>
      <c r="M31" s="15"/>
      <c r="N31" s="15">
        <v>65.201873952</v>
      </c>
      <c r="O31" s="15">
        <v>1.1407005443</v>
      </c>
      <c r="P31" s="16" t="s">
        <v>17</v>
      </c>
      <c r="Q31" s="39" t="s">
        <v>500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2</v>
      </c>
      <c r="F32" s="14">
        <v>3.6</v>
      </c>
      <c r="G32" s="14">
        <v>2.64</v>
      </c>
      <c r="H32" s="14">
        <v>1.68</v>
      </c>
      <c r="I32" s="14"/>
      <c r="J32" s="14">
        <v>3.8</v>
      </c>
      <c r="K32" s="14">
        <v>5.71</v>
      </c>
      <c r="L32" s="14">
        <v>8.81</v>
      </c>
      <c r="M32" s="14"/>
      <c r="N32" s="14">
        <v>45.304463937000001</v>
      </c>
      <c r="O32" s="33">
        <v>6.7720779524000001</v>
      </c>
      <c r="P32" s="17" t="s">
        <v>14</v>
      </c>
      <c r="Q32" s="40" t="s">
        <v>501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502</v>
      </c>
      <c r="D33" s="16" t="s">
        <v>503</v>
      </c>
      <c r="E33" s="16">
        <v>7</v>
      </c>
      <c r="F33" s="15">
        <v>146.72</v>
      </c>
      <c r="G33" s="15">
        <v>136.37</v>
      </c>
      <c r="H33" s="15">
        <v>126.03</v>
      </c>
      <c r="I33" s="14"/>
      <c r="J33" s="15">
        <v>152.66999999999999</v>
      </c>
      <c r="K33" s="15">
        <v>173.35</v>
      </c>
      <c r="L33" s="15">
        <v>206.82</v>
      </c>
      <c r="M33" s="15"/>
      <c r="N33" s="15">
        <v>67.180224379999999</v>
      </c>
      <c r="O33" s="15">
        <v>3.3310799794999997</v>
      </c>
      <c r="P33" s="16" t="s">
        <v>17</v>
      </c>
      <c r="Q33" s="39" t="s">
        <v>504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7</v>
      </c>
      <c r="F34" s="14">
        <v>8.8800000000000008</v>
      </c>
      <c r="G34" s="14">
        <v>7.99</v>
      </c>
      <c r="H34" s="14">
        <v>7.1</v>
      </c>
      <c r="I34" s="14"/>
      <c r="J34" s="14">
        <v>10.23</v>
      </c>
      <c r="K34" s="14">
        <v>12</v>
      </c>
      <c r="L34" s="14">
        <v>14.87</v>
      </c>
      <c r="M34" s="14"/>
      <c r="N34" s="14">
        <v>59.111601452999999</v>
      </c>
      <c r="O34" s="33">
        <v>114.57448219</v>
      </c>
      <c r="P34" s="17" t="s">
        <v>17</v>
      </c>
      <c r="Q34" s="40" t="s">
        <v>505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5</v>
      </c>
      <c r="F35" s="15">
        <v>122.19</v>
      </c>
      <c r="G35" s="15">
        <v>97.5</v>
      </c>
      <c r="H35" s="15">
        <v>72.81</v>
      </c>
      <c r="I35" s="14"/>
      <c r="J35" s="15">
        <v>127.3</v>
      </c>
      <c r="K35" s="15">
        <v>176.67</v>
      </c>
      <c r="L35" s="15">
        <v>256.56</v>
      </c>
      <c r="M35" s="15"/>
      <c r="N35" s="15">
        <v>46.783452855</v>
      </c>
      <c r="O35" s="15">
        <v>77.535431016999993</v>
      </c>
      <c r="P35" s="16" t="s">
        <v>14</v>
      </c>
      <c r="Q35" s="39" t="s">
        <v>506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3</v>
      </c>
      <c r="F36" s="14">
        <v>12.38</v>
      </c>
      <c r="G36" s="14">
        <v>11.2</v>
      </c>
      <c r="H36" s="14">
        <v>10.029999999999999</v>
      </c>
      <c r="I36" s="14"/>
      <c r="J36" s="14">
        <v>12.66</v>
      </c>
      <c r="K36" s="14">
        <v>15</v>
      </c>
      <c r="L36" s="14">
        <v>18.8</v>
      </c>
      <c r="M36" s="14"/>
      <c r="N36" s="14">
        <v>35.345210356000003</v>
      </c>
      <c r="O36" s="33">
        <v>38.987680333</v>
      </c>
      <c r="P36" s="17" t="s">
        <v>14</v>
      </c>
      <c r="Q36" s="40" t="s">
        <v>507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3</v>
      </c>
      <c r="F37" s="15">
        <v>52.81</v>
      </c>
      <c r="G37" s="15">
        <v>47.79</v>
      </c>
      <c r="H37" s="15">
        <v>42.77</v>
      </c>
      <c r="I37" s="14"/>
      <c r="J37" s="15">
        <v>54.19</v>
      </c>
      <c r="K37" s="15">
        <v>64.22</v>
      </c>
      <c r="L37" s="15">
        <v>80.459999999999994</v>
      </c>
      <c r="M37" s="15"/>
      <c r="N37" s="15">
        <v>28.963291770000001</v>
      </c>
      <c r="O37" s="15">
        <v>534.77194775999999</v>
      </c>
      <c r="P37" s="16" t="s">
        <v>14</v>
      </c>
      <c r="Q37" s="39" t="s">
        <v>508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3</v>
      </c>
      <c r="F38" s="14">
        <v>58.09</v>
      </c>
      <c r="G38" s="14">
        <v>52.16</v>
      </c>
      <c r="H38" s="14">
        <v>46.23</v>
      </c>
      <c r="I38" s="14"/>
      <c r="J38" s="14">
        <v>59.89</v>
      </c>
      <c r="K38" s="14">
        <v>71.739999999999995</v>
      </c>
      <c r="L38" s="14">
        <v>90.92</v>
      </c>
      <c r="M38" s="14"/>
      <c r="N38" s="14">
        <v>30.167488034000002</v>
      </c>
      <c r="O38" s="33">
        <v>117.10028671000001</v>
      </c>
      <c r="P38" s="17" t="s">
        <v>14</v>
      </c>
      <c r="Q38" s="40" t="s">
        <v>509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51</v>
      </c>
      <c r="E39" s="16">
        <v>0</v>
      </c>
      <c r="F39" s="15">
        <v>51.07</v>
      </c>
      <c r="G39" s="15">
        <v>46.36</v>
      </c>
      <c r="H39" s="15">
        <v>41.65</v>
      </c>
      <c r="I39" s="14"/>
      <c r="J39" s="15">
        <v>52.36</v>
      </c>
      <c r="K39" s="15">
        <v>61.77</v>
      </c>
      <c r="L39" s="15">
        <v>77.010000000000005</v>
      </c>
      <c r="M39" s="15"/>
      <c r="N39" s="15">
        <v>32.010857260000002</v>
      </c>
      <c r="O39" s="15">
        <v>134.46485586</v>
      </c>
      <c r="P39" s="16" t="s">
        <v>14</v>
      </c>
      <c r="Q39" s="39" t="s">
        <v>510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419</v>
      </c>
      <c r="D40" s="17" t="s">
        <v>420</v>
      </c>
      <c r="E40" s="17">
        <v>0</v>
      </c>
      <c r="F40" s="14">
        <v>22.17</v>
      </c>
      <c r="G40" s="14">
        <v>-20.100000000000001</v>
      </c>
      <c r="H40" s="14">
        <v>-62.37</v>
      </c>
      <c r="I40" s="14"/>
      <c r="J40" s="14">
        <v>24.15</v>
      </c>
      <c r="K40" s="14">
        <v>108.69</v>
      </c>
      <c r="L40" s="14">
        <v>245.49</v>
      </c>
      <c r="M40" s="14"/>
      <c r="N40" s="14">
        <v>27.533761735999999</v>
      </c>
      <c r="O40" s="33">
        <v>8.7547856667000001</v>
      </c>
      <c r="P40" s="17" t="s">
        <v>14</v>
      </c>
      <c r="Q40" s="40" t="s">
        <v>511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52</v>
      </c>
      <c r="D41" s="16" t="s">
        <v>53</v>
      </c>
      <c r="E41" s="16">
        <v>1</v>
      </c>
      <c r="F41" s="15">
        <v>20.100000000000001</v>
      </c>
      <c r="G41" s="15">
        <v>16.84</v>
      </c>
      <c r="H41" s="15">
        <v>13.58</v>
      </c>
      <c r="I41" s="14"/>
      <c r="J41" s="15">
        <v>20.88</v>
      </c>
      <c r="K41" s="15">
        <v>27.39</v>
      </c>
      <c r="L41" s="15">
        <v>37.93</v>
      </c>
      <c r="M41" s="15"/>
      <c r="N41" s="15">
        <v>51.017097</v>
      </c>
      <c r="O41" s="15">
        <v>56.511843476000003</v>
      </c>
      <c r="P41" s="16" t="s">
        <v>14</v>
      </c>
      <c r="Q41" s="39" t="s">
        <v>512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54</v>
      </c>
      <c r="D42" s="17" t="s">
        <v>55</v>
      </c>
      <c r="E42" s="17">
        <v>4</v>
      </c>
      <c r="F42" s="14">
        <v>16.79</v>
      </c>
      <c r="G42" s="14">
        <v>15.08</v>
      </c>
      <c r="H42" s="14">
        <v>13.37</v>
      </c>
      <c r="I42" s="14"/>
      <c r="J42" s="14">
        <v>17.260000000000002</v>
      </c>
      <c r="K42" s="14">
        <v>20.67</v>
      </c>
      <c r="L42" s="14">
        <v>26.2</v>
      </c>
      <c r="M42" s="14"/>
      <c r="N42" s="14">
        <v>45.908411440000002</v>
      </c>
      <c r="O42" s="33">
        <v>566.28388695000001</v>
      </c>
      <c r="P42" s="17" t="s">
        <v>14</v>
      </c>
      <c r="Q42" s="40" t="s">
        <v>513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56</v>
      </c>
      <c r="D43" s="16" t="s">
        <v>57</v>
      </c>
      <c r="E43" s="16">
        <v>7</v>
      </c>
      <c r="F43" s="15">
        <v>5.26</v>
      </c>
      <c r="G43" s="15">
        <v>4.8600000000000003</v>
      </c>
      <c r="H43" s="15">
        <v>4.47</v>
      </c>
      <c r="I43" s="14"/>
      <c r="J43" s="15">
        <v>5.82</v>
      </c>
      <c r="K43" s="15">
        <v>6.6</v>
      </c>
      <c r="L43" s="15">
        <v>7.88</v>
      </c>
      <c r="M43" s="15"/>
      <c r="N43" s="15">
        <v>52.708797013999998</v>
      </c>
      <c r="O43" s="15">
        <v>8.2836277143000014</v>
      </c>
      <c r="P43" s="16" t="s">
        <v>17</v>
      </c>
      <c r="Q43" s="39" t="s">
        <v>514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v>
      </c>
      <c r="D44" s="17" t="s">
        <v>59</v>
      </c>
      <c r="E44" s="17">
        <v>3</v>
      </c>
      <c r="F44" s="14">
        <v>14.76</v>
      </c>
      <c r="G44" s="14">
        <v>13.26</v>
      </c>
      <c r="H44" s="14">
        <v>11.77</v>
      </c>
      <c r="I44" s="14"/>
      <c r="J44" s="14">
        <v>14.96</v>
      </c>
      <c r="K44" s="14">
        <v>17.940000000000001</v>
      </c>
      <c r="L44" s="14">
        <v>22.76</v>
      </c>
      <c r="M44" s="14"/>
      <c r="N44" s="14">
        <v>44.298821384</v>
      </c>
      <c r="O44" s="33">
        <v>25.391283523999999</v>
      </c>
      <c r="P44" s="17" t="s">
        <v>14</v>
      </c>
      <c r="Q44" s="40" t="s">
        <v>515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60</v>
      </c>
      <c r="D45" s="16" t="s">
        <v>61</v>
      </c>
      <c r="E45" s="16">
        <v>9</v>
      </c>
      <c r="F45" s="15">
        <v>34.42</v>
      </c>
      <c r="G45" s="15">
        <v>33.31</v>
      </c>
      <c r="H45" s="15">
        <v>32.200000000000003</v>
      </c>
      <c r="I45" s="14"/>
      <c r="J45" s="15">
        <v>36.6</v>
      </c>
      <c r="K45" s="15">
        <v>38.81</v>
      </c>
      <c r="L45" s="15">
        <v>42.39</v>
      </c>
      <c r="M45" s="15"/>
      <c r="N45" s="15">
        <v>56.770000992999996</v>
      </c>
      <c r="O45" s="15">
        <v>146.05575594999999</v>
      </c>
      <c r="P45" s="16" t="s">
        <v>17</v>
      </c>
      <c r="Q45" s="39" t="s">
        <v>516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62</v>
      </c>
      <c r="D46" s="17" t="s">
        <v>63</v>
      </c>
      <c r="E46" s="17">
        <v>7</v>
      </c>
      <c r="F46" s="14">
        <v>25.12</v>
      </c>
      <c r="G46" s="14">
        <v>23.02</v>
      </c>
      <c r="H46" s="14">
        <v>20.92</v>
      </c>
      <c r="I46" s="14"/>
      <c r="J46" s="14">
        <v>28.41</v>
      </c>
      <c r="K46" s="14">
        <v>32.6</v>
      </c>
      <c r="L46" s="14">
        <v>39.39</v>
      </c>
      <c r="M46" s="14"/>
      <c r="N46" s="14">
        <v>52.955083373999997</v>
      </c>
      <c r="O46" s="33">
        <v>18.780898762</v>
      </c>
      <c r="P46" s="17" t="s">
        <v>17</v>
      </c>
      <c r="Q46" s="40" t="s">
        <v>517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439</v>
      </c>
      <c r="D47" s="16" t="s">
        <v>64</v>
      </c>
      <c r="E47" s="16">
        <v>7</v>
      </c>
      <c r="F47" s="15">
        <v>121.2</v>
      </c>
      <c r="G47" s="15">
        <v>114.98</v>
      </c>
      <c r="H47" s="15">
        <v>108.77</v>
      </c>
      <c r="I47" s="14"/>
      <c r="J47" s="15">
        <v>134.26</v>
      </c>
      <c r="K47" s="15">
        <v>146.68</v>
      </c>
      <c r="L47" s="15">
        <v>166.79</v>
      </c>
      <c r="M47" s="15"/>
      <c r="N47" s="15">
        <v>67.887749572999994</v>
      </c>
      <c r="O47" s="15">
        <v>9.6667262091000001</v>
      </c>
      <c r="P47" s="16" t="s">
        <v>17</v>
      </c>
      <c r="Q47" s="39" t="s">
        <v>518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65</v>
      </c>
      <c r="D48" s="17" t="s">
        <v>66</v>
      </c>
      <c r="E48" s="17">
        <v>9</v>
      </c>
      <c r="F48" s="14">
        <v>10.56</v>
      </c>
      <c r="G48" s="14">
        <v>9.6</v>
      </c>
      <c r="H48" s="14">
        <v>8.64</v>
      </c>
      <c r="I48" s="14"/>
      <c r="J48" s="14">
        <v>11.84</v>
      </c>
      <c r="K48" s="14">
        <v>13.75</v>
      </c>
      <c r="L48" s="14">
        <v>16.86</v>
      </c>
      <c r="M48" s="14"/>
      <c r="N48" s="14">
        <v>58.438882290000002</v>
      </c>
      <c r="O48" s="33">
        <v>2.1942553333000001</v>
      </c>
      <c r="P48" s="17" t="s">
        <v>17</v>
      </c>
      <c r="Q48" s="40" t="s">
        <v>519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67</v>
      </c>
      <c r="D49" s="16" t="s">
        <v>68</v>
      </c>
      <c r="E49" s="16">
        <v>0</v>
      </c>
      <c r="F49" s="15">
        <v>6.48</v>
      </c>
      <c r="G49" s="15">
        <v>5.58</v>
      </c>
      <c r="H49" s="15">
        <v>4.68</v>
      </c>
      <c r="I49" s="14"/>
      <c r="J49" s="15">
        <v>6.67</v>
      </c>
      <c r="K49" s="15">
        <v>8.4600000000000009</v>
      </c>
      <c r="L49" s="15">
        <v>11.37</v>
      </c>
      <c r="M49" s="15"/>
      <c r="N49" s="15">
        <v>44.356413228000001</v>
      </c>
      <c r="O49" s="15">
        <v>6.2396352381</v>
      </c>
      <c r="P49" s="16" t="s">
        <v>14</v>
      </c>
      <c r="Q49" s="39" t="s">
        <v>520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69</v>
      </c>
      <c r="D50" s="17" t="s">
        <v>70</v>
      </c>
      <c r="E50" s="17">
        <v>0</v>
      </c>
      <c r="F50" s="14">
        <v>16.010000000000002</v>
      </c>
      <c r="G50" s="14">
        <v>14.27</v>
      </c>
      <c r="H50" s="14">
        <v>12.54</v>
      </c>
      <c r="I50" s="14"/>
      <c r="J50" s="14">
        <v>16.579999999999998</v>
      </c>
      <c r="K50" s="14">
        <v>20.04</v>
      </c>
      <c r="L50" s="14">
        <v>25.65</v>
      </c>
      <c r="M50" s="14"/>
      <c r="N50" s="14">
        <v>34.969358049</v>
      </c>
      <c r="O50" s="33">
        <v>5.3742591905000001</v>
      </c>
      <c r="P50" s="17" t="s">
        <v>14</v>
      </c>
      <c r="Q50" s="40" t="s">
        <v>521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71</v>
      </c>
      <c r="D51" s="16" t="s">
        <v>72</v>
      </c>
      <c r="E51" s="16">
        <v>3</v>
      </c>
      <c r="F51" s="15">
        <v>15.4</v>
      </c>
      <c r="G51" s="15">
        <v>14.28</v>
      </c>
      <c r="H51" s="15">
        <v>13.17</v>
      </c>
      <c r="I51" s="14"/>
      <c r="J51" s="15">
        <v>15.64</v>
      </c>
      <c r="K51" s="15">
        <v>17.86</v>
      </c>
      <c r="L51" s="15">
        <v>21.46</v>
      </c>
      <c r="M51" s="15"/>
      <c r="N51" s="15">
        <v>42.777393758999999</v>
      </c>
      <c r="O51" s="15">
        <v>75.208648713999992</v>
      </c>
      <c r="P51" s="16" t="s">
        <v>14</v>
      </c>
      <c r="Q51" s="39" t="s">
        <v>522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73</v>
      </c>
      <c r="E52" s="17">
        <v>0</v>
      </c>
      <c r="F52" s="14">
        <v>17.690000000000001</v>
      </c>
      <c r="G52" s="14">
        <v>16.309999999999999</v>
      </c>
      <c r="H52" s="14">
        <v>14.93</v>
      </c>
      <c r="I52" s="14"/>
      <c r="J52" s="14">
        <v>18.03</v>
      </c>
      <c r="K52" s="14">
        <v>20.78</v>
      </c>
      <c r="L52" s="14">
        <v>25.24</v>
      </c>
      <c r="M52" s="14"/>
      <c r="N52" s="14">
        <v>42.123675485</v>
      </c>
      <c r="O52" s="33">
        <v>550.26394132999997</v>
      </c>
      <c r="P52" s="17" t="s">
        <v>14</v>
      </c>
      <c r="Q52" s="40" t="s">
        <v>523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74</v>
      </c>
      <c r="D53" s="16" t="s">
        <v>75</v>
      </c>
      <c r="E53" s="16">
        <v>7</v>
      </c>
      <c r="F53" s="15">
        <v>22.94</v>
      </c>
      <c r="G53" s="15">
        <v>21.56</v>
      </c>
      <c r="H53" s="15">
        <v>20.18</v>
      </c>
      <c r="I53" s="14"/>
      <c r="J53" s="15">
        <v>25.63</v>
      </c>
      <c r="K53" s="15">
        <v>28.38</v>
      </c>
      <c r="L53" s="15">
        <v>32.83</v>
      </c>
      <c r="M53" s="15"/>
      <c r="N53" s="15">
        <v>49.674619884000002</v>
      </c>
      <c r="O53" s="15">
        <v>45.414610429</v>
      </c>
      <c r="P53" s="16" t="s">
        <v>17</v>
      </c>
      <c r="Q53" s="39" t="s">
        <v>524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424</v>
      </c>
      <c r="D54" s="17" t="s">
        <v>425</v>
      </c>
      <c r="E54" s="17">
        <v>6</v>
      </c>
      <c r="F54" s="14">
        <v>13.3</v>
      </c>
      <c r="G54" s="14">
        <v>11.53</v>
      </c>
      <c r="H54" s="14">
        <v>9.77</v>
      </c>
      <c r="I54" s="14"/>
      <c r="J54" s="14">
        <v>13.82</v>
      </c>
      <c r="K54" s="14">
        <v>17.34</v>
      </c>
      <c r="L54" s="14">
        <v>23.05</v>
      </c>
      <c r="M54" s="14"/>
      <c r="N54" s="14">
        <v>47.095160663000001</v>
      </c>
      <c r="O54" s="33">
        <v>63.148810333</v>
      </c>
      <c r="P54" s="17" t="s">
        <v>14</v>
      </c>
      <c r="Q54" s="40" t="s">
        <v>525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76</v>
      </c>
      <c r="D55" s="16" t="s">
        <v>77</v>
      </c>
      <c r="E55" s="16">
        <v>1</v>
      </c>
      <c r="F55" s="15">
        <v>21.1</v>
      </c>
      <c r="G55" s="15">
        <v>18.62</v>
      </c>
      <c r="H55" s="15">
        <v>16.149999999999999</v>
      </c>
      <c r="I55" s="14"/>
      <c r="J55" s="15">
        <v>21.64</v>
      </c>
      <c r="K55" s="15">
        <v>26.58</v>
      </c>
      <c r="L55" s="15">
        <v>34.58</v>
      </c>
      <c r="M55" s="15"/>
      <c r="N55" s="15">
        <v>45.537649719999997</v>
      </c>
      <c r="O55" s="15">
        <v>508.01844838</v>
      </c>
      <c r="P55" s="16" t="s">
        <v>14</v>
      </c>
      <c r="Q55" s="39" t="s">
        <v>526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78</v>
      </c>
      <c r="D56" s="17" t="s">
        <v>79</v>
      </c>
      <c r="E56" s="17">
        <v>7</v>
      </c>
      <c r="F56" s="14">
        <v>11.33</v>
      </c>
      <c r="G56" s="14">
        <v>9.57</v>
      </c>
      <c r="H56" s="14">
        <v>7.81</v>
      </c>
      <c r="I56" s="14"/>
      <c r="J56" s="14">
        <v>13.78</v>
      </c>
      <c r="K56" s="14">
        <v>17.29</v>
      </c>
      <c r="L56" s="14">
        <v>22.98</v>
      </c>
      <c r="M56" s="14"/>
      <c r="N56" s="14">
        <v>57.052677869</v>
      </c>
      <c r="O56" s="33">
        <v>61.648606237999999</v>
      </c>
      <c r="P56" s="17" t="s">
        <v>17</v>
      </c>
      <c r="Q56" s="40" t="s">
        <v>527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80</v>
      </c>
      <c r="D57" s="16" t="s">
        <v>81</v>
      </c>
      <c r="E57" s="16">
        <v>10</v>
      </c>
      <c r="F57" s="15">
        <v>19.489999999999998</v>
      </c>
      <c r="G57" s="15">
        <v>17.670000000000002</v>
      </c>
      <c r="H57" s="15">
        <v>15.86</v>
      </c>
      <c r="I57" s="14"/>
      <c r="J57" s="15">
        <v>22.14</v>
      </c>
      <c r="K57" s="15">
        <v>25.76</v>
      </c>
      <c r="L57" s="15">
        <v>31.62</v>
      </c>
      <c r="M57" s="15"/>
      <c r="N57" s="15">
        <v>65.552476905999995</v>
      </c>
      <c r="O57" s="15">
        <v>166.81629062000002</v>
      </c>
      <c r="P57" s="16" t="s">
        <v>17</v>
      </c>
      <c r="Q57" s="39" t="s">
        <v>528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529</v>
      </c>
      <c r="D58" s="17" t="s">
        <v>530</v>
      </c>
      <c r="E58" s="17">
        <v>9</v>
      </c>
      <c r="F58" s="14">
        <v>29.84</v>
      </c>
      <c r="G58" s="14">
        <v>26.83</v>
      </c>
      <c r="H58" s="14">
        <v>23.82</v>
      </c>
      <c r="I58" s="14"/>
      <c r="J58" s="14">
        <v>31.51</v>
      </c>
      <c r="K58" s="14">
        <v>37.520000000000003</v>
      </c>
      <c r="L58" s="14">
        <v>47.25</v>
      </c>
      <c r="M58" s="14"/>
      <c r="N58" s="14">
        <v>56.399079847000003</v>
      </c>
      <c r="O58" s="33">
        <v>5.8810392910000004</v>
      </c>
      <c r="P58" s="17" t="s">
        <v>17</v>
      </c>
      <c r="Q58" s="40" t="s">
        <v>531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82</v>
      </c>
      <c r="D59" s="16" t="s">
        <v>83</v>
      </c>
      <c r="E59" s="16">
        <v>3</v>
      </c>
      <c r="F59" s="15">
        <v>54.4</v>
      </c>
      <c r="G59" s="15">
        <v>50.17</v>
      </c>
      <c r="H59" s="15">
        <v>45.94</v>
      </c>
      <c r="I59" s="14"/>
      <c r="J59" s="15">
        <v>55.68</v>
      </c>
      <c r="K59" s="15">
        <v>64.13</v>
      </c>
      <c r="L59" s="15">
        <v>77.81</v>
      </c>
      <c r="M59" s="15"/>
      <c r="N59" s="15">
        <v>46.860143655999998</v>
      </c>
      <c r="O59" s="15">
        <v>546.02943000000005</v>
      </c>
      <c r="P59" s="16" t="s">
        <v>14</v>
      </c>
      <c r="Q59" s="39" t="s">
        <v>532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84</v>
      </c>
      <c r="D60" s="17" t="s">
        <v>85</v>
      </c>
      <c r="E60" s="17">
        <v>7</v>
      </c>
      <c r="F60" s="14">
        <v>17.48</v>
      </c>
      <c r="G60" s="14">
        <v>16.3</v>
      </c>
      <c r="H60" s="14">
        <v>15.13</v>
      </c>
      <c r="I60" s="14"/>
      <c r="J60" s="14">
        <v>19.760000000000002</v>
      </c>
      <c r="K60" s="14">
        <v>22.1</v>
      </c>
      <c r="L60" s="14">
        <v>25.89</v>
      </c>
      <c r="M60" s="14"/>
      <c r="N60" s="14">
        <v>48.928460954999998</v>
      </c>
      <c r="O60" s="33">
        <v>64.896431714000002</v>
      </c>
      <c r="P60" s="17" t="s">
        <v>17</v>
      </c>
      <c r="Q60" s="40" t="s">
        <v>533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86</v>
      </c>
      <c r="D61" s="16" t="s">
        <v>87</v>
      </c>
      <c r="E61" s="16">
        <v>6</v>
      </c>
      <c r="F61" s="15">
        <v>5.73</v>
      </c>
      <c r="G61" s="15">
        <v>5.1100000000000003</v>
      </c>
      <c r="H61" s="15">
        <v>4.49</v>
      </c>
      <c r="I61" s="14"/>
      <c r="J61" s="15">
        <v>5.91</v>
      </c>
      <c r="K61" s="15">
        <v>7.14</v>
      </c>
      <c r="L61" s="15">
        <v>9.14</v>
      </c>
      <c r="M61" s="15"/>
      <c r="N61" s="15">
        <v>48.262537246000001</v>
      </c>
      <c r="O61" s="15">
        <v>7.9615298095</v>
      </c>
      <c r="P61" s="16" t="s">
        <v>14</v>
      </c>
      <c r="Q61" s="39" t="s">
        <v>534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88</v>
      </c>
      <c r="D62" s="17" t="s">
        <v>89</v>
      </c>
      <c r="E62" s="17">
        <v>0</v>
      </c>
      <c r="F62" s="14">
        <v>1.34</v>
      </c>
      <c r="G62" s="14">
        <v>0.63</v>
      </c>
      <c r="H62" s="14">
        <v>-0.06</v>
      </c>
      <c r="I62" s="14"/>
      <c r="J62" s="14">
        <v>1.43</v>
      </c>
      <c r="K62" s="14">
        <v>2.83</v>
      </c>
      <c r="L62" s="14">
        <v>5.1100000000000003</v>
      </c>
      <c r="M62" s="14"/>
      <c r="N62" s="14">
        <v>24.002040817000001</v>
      </c>
      <c r="O62" s="33">
        <v>12.862444284999999</v>
      </c>
      <c r="P62" s="17" t="s">
        <v>14</v>
      </c>
      <c r="Q62" s="40" t="s">
        <v>535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90</v>
      </c>
      <c r="D63" s="16" t="s">
        <v>91</v>
      </c>
      <c r="E63" s="16">
        <v>9</v>
      </c>
      <c r="F63" s="15">
        <v>10.62</v>
      </c>
      <c r="G63" s="15">
        <v>9.9600000000000009</v>
      </c>
      <c r="H63" s="15">
        <v>9.31</v>
      </c>
      <c r="I63" s="14"/>
      <c r="J63" s="15">
        <v>10.77</v>
      </c>
      <c r="K63" s="15">
        <v>12.07</v>
      </c>
      <c r="L63" s="15">
        <v>14.19</v>
      </c>
      <c r="M63" s="15"/>
      <c r="N63" s="15">
        <v>72.263861257000002</v>
      </c>
      <c r="O63" s="15">
        <v>33.509659237999998</v>
      </c>
      <c r="P63" s="16" t="s">
        <v>17</v>
      </c>
      <c r="Q63" s="39" t="s">
        <v>536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92</v>
      </c>
      <c r="D64" s="17" t="s">
        <v>93</v>
      </c>
      <c r="E64" s="17">
        <v>4</v>
      </c>
      <c r="F64" s="14">
        <v>11.27</v>
      </c>
      <c r="G64" s="14">
        <v>10.16</v>
      </c>
      <c r="H64" s="14">
        <v>9.0500000000000007</v>
      </c>
      <c r="I64" s="14"/>
      <c r="J64" s="14">
        <v>13.83</v>
      </c>
      <c r="K64" s="14">
        <v>16.04</v>
      </c>
      <c r="L64" s="14">
        <v>19.63</v>
      </c>
      <c r="M64" s="14"/>
      <c r="N64" s="14">
        <v>50.153191954</v>
      </c>
      <c r="O64" s="33">
        <v>102.96374571</v>
      </c>
      <c r="P64" s="17" t="s">
        <v>17</v>
      </c>
      <c r="Q64" s="40" t="s">
        <v>537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94</v>
      </c>
      <c r="D65" s="16" t="s">
        <v>95</v>
      </c>
      <c r="E65" s="16">
        <v>3</v>
      </c>
      <c r="F65" s="15">
        <v>11.15</v>
      </c>
      <c r="G65" s="15">
        <v>10.17</v>
      </c>
      <c r="H65" s="15">
        <v>9.1999999999999993</v>
      </c>
      <c r="I65" s="14"/>
      <c r="J65" s="15">
        <v>11.28</v>
      </c>
      <c r="K65" s="15">
        <v>13.22</v>
      </c>
      <c r="L65" s="15">
        <v>16.36</v>
      </c>
      <c r="M65" s="15"/>
      <c r="N65" s="15">
        <v>32.695622954000001</v>
      </c>
      <c r="O65" s="15">
        <v>166.94225424000001</v>
      </c>
      <c r="P65" s="16" t="s">
        <v>14</v>
      </c>
      <c r="Q65" s="39" t="s">
        <v>538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539</v>
      </c>
      <c r="D66" s="17" t="s">
        <v>540</v>
      </c>
      <c r="E66" s="17">
        <v>4</v>
      </c>
      <c r="F66" s="14">
        <v>92.5</v>
      </c>
      <c r="G66" s="14">
        <v>84.56</v>
      </c>
      <c r="H66" s="14">
        <v>76.62</v>
      </c>
      <c r="I66" s="14"/>
      <c r="J66" s="14">
        <v>95.79</v>
      </c>
      <c r="K66" s="14">
        <v>111.66</v>
      </c>
      <c r="L66" s="14">
        <v>137.34</v>
      </c>
      <c r="M66" s="14"/>
      <c r="N66" s="14">
        <v>43.574439044999998</v>
      </c>
      <c r="O66" s="33">
        <v>1.1251716157</v>
      </c>
      <c r="P66" s="17" t="s">
        <v>14</v>
      </c>
      <c r="Q66" s="40" t="s">
        <v>541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542</v>
      </c>
      <c r="D67" s="16" t="s">
        <v>543</v>
      </c>
      <c r="E67" s="16">
        <v>7</v>
      </c>
      <c r="F67" s="15">
        <v>67.099999999999994</v>
      </c>
      <c r="G67" s="15">
        <v>64.430000000000007</v>
      </c>
      <c r="H67" s="15">
        <v>61.77</v>
      </c>
      <c r="I67" s="14"/>
      <c r="J67" s="15">
        <v>70.3</v>
      </c>
      <c r="K67" s="15">
        <v>75.62</v>
      </c>
      <c r="L67" s="15">
        <v>84.24</v>
      </c>
      <c r="M67" s="15"/>
      <c r="N67" s="15">
        <v>55.294480718999999</v>
      </c>
      <c r="O67" s="15">
        <v>2.0224004370999999</v>
      </c>
      <c r="P67" s="16" t="s">
        <v>17</v>
      </c>
      <c r="Q67" s="39" t="s">
        <v>544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96</v>
      </c>
      <c r="D68" s="17" t="s">
        <v>97</v>
      </c>
      <c r="E68" s="17">
        <v>0</v>
      </c>
      <c r="F68" s="14">
        <v>2.4900000000000002</v>
      </c>
      <c r="G68" s="14">
        <v>1.77</v>
      </c>
      <c r="H68" s="14">
        <v>1.05</v>
      </c>
      <c r="I68" s="14"/>
      <c r="J68" s="14">
        <v>2.5499999999999998</v>
      </c>
      <c r="K68" s="14">
        <v>3.98</v>
      </c>
      <c r="L68" s="14">
        <v>6.31</v>
      </c>
      <c r="M68" s="14"/>
      <c r="N68" s="14">
        <v>41.857211704999997</v>
      </c>
      <c r="O68" s="33">
        <v>75.121432190000007</v>
      </c>
      <c r="P68" s="17" t="s">
        <v>14</v>
      </c>
      <c r="Q68" s="40" t="s">
        <v>545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98</v>
      </c>
      <c r="D69" s="16" t="s">
        <v>99</v>
      </c>
      <c r="E69" s="16">
        <v>0</v>
      </c>
      <c r="F69" s="15">
        <v>36.020000000000003</v>
      </c>
      <c r="G69" s="15">
        <v>29.75</v>
      </c>
      <c r="H69" s="15">
        <v>23.49</v>
      </c>
      <c r="I69" s="14"/>
      <c r="J69" s="15">
        <v>37.69</v>
      </c>
      <c r="K69" s="15">
        <v>50.21</v>
      </c>
      <c r="L69" s="15">
        <v>70.47</v>
      </c>
      <c r="M69" s="15"/>
      <c r="N69" s="15">
        <v>40.362980847000003</v>
      </c>
      <c r="O69" s="15">
        <v>7.4255899575999997</v>
      </c>
      <c r="P69" s="16" t="s">
        <v>14</v>
      </c>
      <c r="Q69" s="39" t="s">
        <v>546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100</v>
      </c>
      <c r="D70" s="17" t="s">
        <v>101</v>
      </c>
      <c r="E70" s="17">
        <v>6</v>
      </c>
      <c r="F70" s="14">
        <v>52.8</v>
      </c>
      <c r="G70" s="14">
        <v>47.89</v>
      </c>
      <c r="H70" s="14">
        <v>42.98</v>
      </c>
      <c r="I70" s="14"/>
      <c r="J70" s="14">
        <v>53.71</v>
      </c>
      <c r="K70" s="14">
        <v>63.52</v>
      </c>
      <c r="L70" s="14">
        <v>79.41</v>
      </c>
      <c r="M70" s="14"/>
      <c r="N70" s="14">
        <v>50.246125190000001</v>
      </c>
      <c r="O70" s="33">
        <v>228.12119089999999</v>
      </c>
      <c r="P70" s="17" t="s">
        <v>14</v>
      </c>
      <c r="Q70" s="40" t="s">
        <v>547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102</v>
      </c>
      <c r="D71" s="16" t="s">
        <v>103</v>
      </c>
      <c r="E71" s="16">
        <v>3</v>
      </c>
      <c r="F71" s="15">
        <v>14.54</v>
      </c>
      <c r="G71" s="15">
        <v>13.16</v>
      </c>
      <c r="H71" s="15">
        <v>11.78</v>
      </c>
      <c r="I71" s="14"/>
      <c r="J71" s="15">
        <v>14.83</v>
      </c>
      <c r="K71" s="15">
        <v>17.579999999999998</v>
      </c>
      <c r="L71" s="15">
        <v>22.04</v>
      </c>
      <c r="M71" s="15"/>
      <c r="N71" s="15">
        <v>40.122835047000002</v>
      </c>
      <c r="O71" s="15">
        <v>404.09431504999998</v>
      </c>
      <c r="P71" s="16" t="s">
        <v>14</v>
      </c>
      <c r="Q71" s="39" t="s">
        <v>548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549</v>
      </c>
      <c r="D72" s="17" t="s">
        <v>550</v>
      </c>
      <c r="E72" s="17">
        <v>7</v>
      </c>
      <c r="F72" s="14">
        <v>984.65</v>
      </c>
      <c r="G72" s="14">
        <v>813.15</v>
      </c>
      <c r="H72" s="14">
        <v>641.66</v>
      </c>
      <c r="I72" s="14"/>
      <c r="J72" s="14">
        <v>1050</v>
      </c>
      <c r="K72" s="14">
        <v>1392.98</v>
      </c>
      <c r="L72" s="14">
        <v>1947.96</v>
      </c>
      <c r="M72" s="14"/>
      <c r="N72" s="14">
        <v>59.575523689999997</v>
      </c>
      <c r="O72" s="33">
        <v>1.5240009032999999</v>
      </c>
      <c r="P72" s="17" t="s">
        <v>17</v>
      </c>
      <c r="Q72" s="40" t="s">
        <v>551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104</v>
      </c>
      <c r="D73" s="16" t="s">
        <v>105</v>
      </c>
      <c r="E73" s="16">
        <v>0</v>
      </c>
      <c r="F73" s="15">
        <v>4.08</v>
      </c>
      <c r="G73" s="15">
        <v>3.2</v>
      </c>
      <c r="H73" s="15">
        <v>2.33</v>
      </c>
      <c r="I73" s="14"/>
      <c r="J73" s="15">
        <v>4.33</v>
      </c>
      <c r="K73" s="15">
        <v>6.07</v>
      </c>
      <c r="L73" s="15">
        <v>8.89</v>
      </c>
      <c r="M73" s="15"/>
      <c r="N73" s="15">
        <v>34.102673715999998</v>
      </c>
      <c r="O73" s="15">
        <v>169.86165405</v>
      </c>
      <c r="P73" s="16" t="s">
        <v>14</v>
      </c>
      <c r="Q73" s="39" t="s">
        <v>552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106</v>
      </c>
      <c r="D74" s="17" t="s">
        <v>107</v>
      </c>
      <c r="E74" s="17">
        <v>6</v>
      </c>
      <c r="F74" s="14">
        <v>42.55</v>
      </c>
      <c r="G74" s="14">
        <v>39.200000000000003</v>
      </c>
      <c r="H74" s="14">
        <v>35.85</v>
      </c>
      <c r="I74" s="14"/>
      <c r="J74" s="14">
        <v>43.59</v>
      </c>
      <c r="K74" s="14">
        <v>50.28</v>
      </c>
      <c r="L74" s="14">
        <v>61.1</v>
      </c>
      <c r="M74" s="14"/>
      <c r="N74" s="14">
        <v>32.985411982999999</v>
      </c>
      <c r="O74" s="33">
        <v>101.91720781000001</v>
      </c>
      <c r="P74" s="17" t="s">
        <v>14</v>
      </c>
      <c r="Q74" s="40" t="s">
        <v>553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410</v>
      </c>
      <c r="D75" s="16" t="s">
        <v>411</v>
      </c>
      <c r="E75" s="16">
        <v>0</v>
      </c>
      <c r="F75" s="15">
        <v>4.08</v>
      </c>
      <c r="G75" s="15">
        <v>3.14</v>
      </c>
      <c r="H75" s="15">
        <v>2.2000000000000002</v>
      </c>
      <c r="I75" s="14"/>
      <c r="J75" s="15">
        <v>4.25</v>
      </c>
      <c r="K75" s="15">
        <v>6.12</v>
      </c>
      <c r="L75" s="15">
        <v>9.15</v>
      </c>
      <c r="M75" s="15"/>
      <c r="N75" s="15">
        <v>30.749825053999999</v>
      </c>
      <c r="O75" s="15">
        <v>3.2051319523999999</v>
      </c>
      <c r="P75" s="16" t="s">
        <v>14</v>
      </c>
      <c r="Q75" s="39" t="s">
        <v>554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108</v>
      </c>
      <c r="D76" s="17" t="s">
        <v>109</v>
      </c>
      <c r="E76" s="17">
        <v>2</v>
      </c>
      <c r="F76" s="14">
        <v>4.4800000000000004</v>
      </c>
      <c r="G76" s="14">
        <v>3.77</v>
      </c>
      <c r="H76" s="14">
        <v>3.06</v>
      </c>
      <c r="I76" s="14"/>
      <c r="J76" s="14">
        <v>4.58</v>
      </c>
      <c r="K76" s="14">
        <v>5.99</v>
      </c>
      <c r="L76" s="14">
        <v>8.2799999999999994</v>
      </c>
      <c r="M76" s="14"/>
      <c r="N76" s="14">
        <v>46.242375432000003</v>
      </c>
      <c r="O76" s="33">
        <v>39.852055667000002</v>
      </c>
      <c r="P76" s="17" t="s">
        <v>14</v>
      </c>
      <c r="Q76" s="40" t="s">
        <v>555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110</v>
      </c>
      <c r="D77" s="16" t="s">
        <v>111</v>
      </c>
      <c r="E77" s="16">
        <v>6</v>
      </c>
      <c r="F77" s="15">
        <v>31.3</v>
      </c>
      <c r="G77" s="15">
        <v>27.4</v>
      </c>
      <c r="H77" s="15">
        <v>23.51</v>
      </c>
      <c r="I77" s="14"/>
      <c r="J77" s="15">
        <v>41.04</v>
      </c>
      <c r="K77" s="15">
        <v>48.82</v>
      </c>
      <c r="L77" s="15">
        <v>61.41</v>
      </c>
      <c r="M77" s="15"/>
      <c r="N77" s="15">
        <v>61.311367881000002</v>
      </c>
      <c r="O77" s="15">
        <v>163.03030200000001</v>
      </c>
      <c r="P77" s="16" t="s">
        <v>17</v>
      </c>
      <c r="Q77" s="39" t="s">
        <v>556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112</v>
      </c>
      <c r="D78" s="17" t="s">
        <v>113</v>
      </c>
      <c r="E78" s="17">
        <v>0</v>
      </c>
      <c r="F78" s="14">
        <v>1.72</v>
      </c>
      <c r="G78" s="14">
        <v>1.39</v>
      </c>
      <c r="H78" s="14">
        <v>1.07</v>
      </c>
      <c r="I78" s="14"/>
      <c r="J78" s="14">
        <v>1.78</v>
      </c>
      <c r="K78" s="14">
        <v>2.42</v>
      </c>
      <c r="L78" s="14">
        <v>3.46</v>
      </c>
      <c r="M78" s="14"/>
      <c r="N78" s="14">
        <v>27.085532387000001</v>
      </c>
      <c r="O78" s="33">
        <v>37.211060713999998</v>
      </c>
      <c r="P78" s="17" t="s">
        <v>14</v>
      </c>
      <c r="Q78" s="40" t="s">
        <v>557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114</v>
      </c>
      <c r="D79" s="16" t="s">
        <v>115</v>
      </c>
      <c r="E79" s="16">
        <v>1</v>
      </c>
      <c r="F79" s="15">
        <v>22.13</v>
      </c>
      <c r="G79" s="15">
        <v>18.43</v>
      </c>
      <c r="H79" s="15">
        <v>14.73</v>
      </c>
      <c r="I79" s="14"/>
      <c r="J79" s="15">
        <v>22.7</v>
      </c>
      <c r="K79" s="15">
        <v>30.09</v>
      </c>
      <c r="L79" s="15">
        <v>42.06</v>
      </c>
      <c r="M79" s="15"/>
      <c r="N79" s="15">
        <v>46.561756750999997</v>
      </c>
      <c r="O79" s="15">
        <v>178.95531562000002</v>
      </c>
      <c r="P79" s="16" t="s">
        <v>14</v>
      </c>
      <c r="Q79" s="39" t="s">
        <v>558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114</v>
      </c>
      <c r="D80" s="17" t="s">
        <v>116</v>
      </c>
      <c r="E80" s="17">
        <v>1</v>
      </c>
      <c r="F80" s="14">
        <v>20.34</v>
      </c>
      <c r="G80" s="14">
        <v>16.670000000000002</v>
      </c>
      <c r="H80" s="14">
        <v>13.01</v>
      </c>
      <c r="I80" s="14"/>
      <c r="J80" s="14">
        <v>20.85</v>
      </c>
      <c r="K80" s="14">
        <v>28.17</v>
      </c>
      <c r="L80" s="14">
        <v>40.03</v>
      </c>
      <c r="M80" s="14"/>
      <c r="N80" s="14">
        <v>48.288141613999997</v>
      </c>
      <c r="O80" s="33">
        <v>14.090176142000001</v>
      </c>
      <c r="P80" s="17" t="s">
        <v>14</v>
      </c>
      <c r="Q80" s="40" t="s">
        <v>559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117</v>
      </c>
      <c r="D81" s="16" t="s">
        <v>118</v>
      </c>
      <c r="E81" s="16">
        <v>4</v>
      </c>
      <c r="F81" s="15">
        <v>3.13</v>
      </c>
      <c r="G81" s="15">
        <v>2.42</v>
      </c>
      <c r="H81" s="15">
        <v>1.72</v>
      </c>
      <c r="I81" s="14"/>
      <c r="J81" s="15">
        <v>3.45</v>
      </c>
      <c r="K81" s="15">
        <v>4.8499999999999996</v>
      </c>
      <c r="L81" s="15">
        <v>7.12</v>
      </c>
      <c r="M81" s="15"/>
      <c r="N81" s="15">
        <v>47.774978378</v>
      </c>
      <c r="O81" s="15">
        <v>6.2393792381000006</v>
      </c>
      <c r="P81" s="16" t="s">
        <v>14</v>
      </c>
      <c r="Q81" s="39" t="s">
        <v>560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561</v>
      </c>
      <c r="D82" s="17" t="s">
        <v>562</v>
      </c>
      <c r="E82" s="17">
        <v>7</v>
      </c>
      <c r="F82" s="14">
        <v>109.97</v>
      </c>
      <c r="G82" s="14">
        <v>89.82</v>
      </c>
      <c r="H82" s="14">
        <v>69.680000000000007</v>
      </c>
      <c r="I82" s="14"/>
      <c r="J82" s="14">
        <v>116.11</v>
      </c>
      <c r="K82" s="14">
        <v>156.38999999999999</v>
      </c>
      <c r="L82" s="14">
        <v>221.58</v>
      </c>
      <c r="M82" s="14"/>
      <c r="N82" s="14">
        <v>66.410132490999999</v>
      </c>
      <c r="O82" s="33">
        <v>3.1496912857000003</v>
      </c>
      <c r="P82" s="17" t="s">
        <v>17</v>
      </c>
      <c r="Q82" s="40" t="s">
        <v>563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564</v>
      </c>
      <c r="D83" s="16" t="s">
        <v>565</v>
      </c>
      <c r="E83" s="16">
        <v>7</v>
      </c>
      <c r="F83" s="15">
        <v>1504.89</v>
      </c>
      <c r="G83" s="15">
        <v>1189.5899999999999</v>
      </c>
      <c r="H83" s="15">
        <v>874.29</v>
      </c>
      <c r="I83" s="14"/>
      <c r="J83" s="15">
        <v>1600</v>
      </c>
      <c r="K83" s="15">
        <v>2230.59</v>
      </c>
      <c r="L83" s="15">
        <v>3250.96</v>
      </c>
      <c r="M83" s="15"/>
      <c r="N83" s="15">
        <v>78.944781587999998</v>
      </c>
      <c r="O83" s="15">
        <v>2.6235396571000003</v>
      </c>
      <c r="P83" s="16" t="s">
        <v>17</v>
      </c>
      <c r="Q83" s="39" t="s">
        <v>566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119</v>
      </c>
      <c r="D84" s="17" t="s">
        <v>120</v>
      </c>
      <c r="E84" s="17">
        <v>5</v>
      </c>
      <c r="F84" s="14">
        <v>17.43</v>
      </c>
      <c r="G84" s="14">
        <v>15.38</v>
      </c>
      <c r="H84" s="14">
        <v>13.34</v>
      </c>
      <c r="I84" s="14"/>
      <c r="J84" s="14">
        <v>17.73</v>
      </c>
      <c r="K84" s="14">
        <v>21.81</v>
      </c>
      <c r="L84" s="14">
        <v>28.41</v>
      </c>
      <c r="M84" s="14"/>
      <c r="N84" s="14">
        <v>49.222013685999997</v>
      </c>
      <c r="O84" s="33">
        <v>9.3797588570999988</v>
      </c>
      <c r="P84" s="17" t="s">
        <v>14</v>
      </c>
      <c r="Q84" s="40" t="s">
        <v>567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121</v>
      </c>
      <c r="D85" s="16" t="s">
        <v>122</v>
      </c>
      <c r="E85" s="16">
        <v>2</v>
      </c>
      <c r="F85" s="15">
        <v>4.79</v>
      </c>
      <c r="G85" s="15">
        <v>4.24</v>
      </c>
      <c r="H85" s="15">
        <v>3.69</v>
      </c>
      <c r="I85" s="14"/>
      <c r="J85" s="15">
        <v>4.93</v>
      </c>
      <c r="K85" s="15">
        <v>6.02</v>
      </c>
      <c r="L85" s="15">
        <v>7.79</v>
      </c>
      <c r="M85" s="15"/>
      <c r="N85" s="15">
        <v>42.327671307999999</v>
      </c>
      <c r="O85" s="15">
        <v>14.594254333</v>
      </c>
      <c r="P85" s="16" t="s">
        <v>14</v>
      </c>
      <c r="Q85" s="39" t="s">
        <v>568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123</v>
      </c>
      <c r="D86" s="17" t="s">
        <v>124</v>
      </c>
      <c r="E86" s="17">
        <v>0</v>
      </c>
      <c r="F86" s="14">
        <v>11.54</v>
      </c>
      <c r="G86" s="14">
        <v>10.01</v>
      </c>
      <c r="H86" s="14">
        <v>8.49</v>
      </c>
      <c r="I86" s="14"/>
      <c r="J86" s="14">
        <v>11.98</v>
      </c>
      <c r="K86" s="14">
        <v>15.02</v>
      </c>
      <c r="L86" s="14">
        <v>19.95</v>
      </c>
      <c r="M86" s="14"/>
      <c r="N86" s="14">
        <v>30.196813860999999</v>
      </c>
      <c r="O86" s="33">
        <v>10.039919285</v>
      </c>
      <c r="P86" s="17" t="s">
        <v>14</v>
      </c>
      <c r="Q86" s="40" t="s">
        <v>569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125</v>
      </c>
      <c r="D87" s="16" t="s">
        <v>126</v>
      </c>
      <c r="E87" s="16">
        <v>4</v>
      </c>
      <c r="F87" s="15">
        <v>13.28</v>
      </c>
      <c r="G87" s="15">
        <v>11.79</v>
      </c>
      <c r="H87" s="15">
        <v>10.31</v>
      </c>
      <c r="I87" s="14"/>
      <c r="J87" s="15">
        <v>16.940000000000001</v>
      </c>
      <c r="K87" s="15">
        <v>19.899999999999999</v>
      </c>
      <c r="L87" s="15">
        <v>24.69</v>
      </c>
      <c r="M87" s="15"/>
      <c r="N87" s="15">
        <v>53.517906418999999</v>
      </c>
      <c r="O87" s="15">
        <v>100.56908266000001</v>
      </c>
      <c r="P87" s="16" t="s">
        <v>17</v>
      </c>
      <c r="Q87" s="39" t="s">
        <v>570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127</v>
      </c>
      <c r="D88" s="17" t="s">
        <v>128</v>
      </c>
      <c r="E88" s="17">
        <v>0</v>
      </c>
      <c r="F88" s="14">
        <v>7.65</v>
      </c>
      <c r="G88" s="14">
        <v>6.2</v>
      </c>
      <c r="H88" s="14">
        <v>4.76</v>
      </c>
      <c r="I88" s="14"/>
      <c r="J88" s="14">
        <v>8</v>
      </c>
      <c r="K88" s="14">
        <v>10.88</v>
      </c>
      <c r="L88" s="14">
        <v>15.54</v>
      </c>
      <c r="M88" s="14"/>
      <c r="N88" s="14">
        <v>42.246917504000002</v>
      </c>
      <c r="O88" s="33">
        <v>49.235262810000002</v>
      </c>
      <c r="P88" s="17" t="s">
        <v>14</v>
      </c>
      <c r="Q88" s="40" t="s">
        <v>571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421</v>
      </c>
      <c r="D89" s="16" t="s">
        <v>422</v>
      </c>
      <c r="E89" s="16">
        <v>7</v>
      </c>
      <c r="F89" s="15">
        <v>177.36</v>
      </c>
      <c r="G89" s="15">
        <v>161.09</v>
      </c>
      <c r="H89" s="15">
        <v>144.83000000000001</v>
      </c>
      <c r="I89" s="14"/>
      <c r="J89" s="15">
        <v>194.47</v>
      </c>
      <c r="K89" s="15">
        <v>226.99</v>
      </c>
      <c r="L89" s="15">
        <v>279.63</v>
      </c>
      <c r="M89" s="15"/>
      <c r="N89" s="15">
        <v>70.908176436000005</v>
      </c>
      <c r="O89" s="15">
        <v>4.1009271681000001</v>
      </c>
      <c r="P89" s="16" t="s">
        <v>17</v>
      </c>
      <c r="Q89" s="39" t="s">
        <v>572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129</v>
      </c>
      <c r="D90" s="17" t="s">
        <v>130</v>
      </c>
      <c r="E90" s="17">
        <v>4</v>
      </c>
      <c r="F90" s="14" t="s">
        <v>32</v>
      </c>
      <c r="G90" s="14" t="s">
        <v>32</v>
      </c>
      <c r="H90" s="14" t="s">
        <v>32</v>
      </c>
      <c r="I90" s="14"/>
      <c r="J90" s="14" t="s">
        <v>32</v>
      </c>
      <c r="K90" s="14" t="s">
        <v>32</v>
      </c>
      <c r="L90" s="14" t="s">
        <v>32</v>
      </c>
      <c r="M90" s="14"/>
      <c r="N90" s="14" t="s">
        <v>32</v>
      </c>
      <c r="O90" s="33" t="s">
        <v>32</v>
      </c>
      <c r="P90" s="17" t="s">
        <v>32</v>
      </c>
      <c r="Q90" s="40" t="s">
        <v>33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131</v>
      </c>
      <c r="D91" s="16" t="s">
        <v>132</v>
      </c>
      <c r="E91" s="16">
        <v>0</v>
      </c>
      <c r="F91" s="15">
        <v>71.77</v>
      </c>
      <c r="G91" s="15">
        <v>60.21</v>
      </c>
      <c r="H91" s="15">
        <v>48.65</v>
      </c>
      <c r="I91" s="14"/>
      <c r="J91" s="15">
        <v>73.5</v>
      </c>
      <c r="K91" s="15">
        <v>96.61</v>
      </c>
      <c r="L91" s="15">
        <v>134.02000000000001</v>
      </c>
      <c r="M91" s="15"/>
      <c r="N91" s="15">
        <v>44.238815316999997</v>
      </c>
      <c r="O91" s="15">
        <v>444.83391890000001</v>
      </c>
      <c r="P91" s="16" t="s">
        <v>14</v>
      </c>
      <c r="Q91" s="39" t="s">
        <v>573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133</v>
      </c>
      <c r="D92" s="17" t="s">
        <v>134</v>
      </c>
      <c r="E92" s="17">
        <v>0</v>
      </c>
      <c r="F92" s="14">
        <v>48.01</v>
      </c>
      <c r="G92" s="14">
        <v>44.27</v>
      </c>
      <c r="H92" s="14">
        <v>40.53</v>
      </c>
      <c r="I92" s="14"/>
      <c r="J92" s="14">
        <v>48.96</v>
      </c>
      <c r="K92" s="14">
        <v>56.43</v>
      </c>
      <c r="L92" s="14">
        <v>68.52</v>
      </c>
      <c r="M92" s="14"/>
      <c r="N92" s="14">
        <v>37.306585982999998</v>
      </c>
      <c r="O92" s="33">
        <v>134.26911186000001</v>
      </c>
      <c r="P92" s="17" t="s">
        <v>14</v>
      </c>
      <c r="Q92" s="40" t="s">
        <v>574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135</v>
      </c>
      <c r="D93" s="16" t="s">
        <v>136</v>
      </c>
      <c r="E93" s="16">
        <v>3</v>
      </c>
      <c r="F93" s="15">
        <v>24.83</v>
      </c>
      <c r="G93" s="15">
        <v>21.61</v>
      </c>
      <c r="H93" s="15">
        <v>18.39</v>
      </c>
      <c r="I93" s="14"/>
      <c r="J93" s="15">
        <v>25.22</v>
      </c>
      <c r="K93" s="15">
        <v>31.65</v>
      </c>
      <c r="L93" s="15">
        <v>42.07</v>
      </c>
      <c r="M93" s="15"/>
      <c r="N93" s="15">
        <v>40.632552472999997</v>
      </c>
      <c r="O93" s="15">
        <v>273.64241752000004</v>
      </c>
      <c r="P93" s="16" t="s">
        <v>14</v>
      </c>
      <c r="Q93" s="39" t="s">
        <v>575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137</v>
      </c>
      <c r="D94" s="17" t="s">
        <v>138</v>
      </c>
      <c r="E94" s="17">
        <v>3</v>
      </c>
      <c r="F94" s="14">
        <v>32.17</v>
      </c>
      <c r="G94" s="14">
        <v>29.62</v>
      </c>
      <c r="H94" s="14">
        <v>27.08</v>
      </c>
      <c r="I94" s="14"/>
      <c r="J94" s="14">
        <v>32.65</v>
      </c>
      <c r="K94" s="14">
        <v>37.729999999999997</v>
      </c>
      <c r="L94" s="14">
        <v>45.95</v>
      </c>
      <c r="M94" s="14"/>
      <c r="N94" s="14">
        <v>36.031408001000003</v>
      </c>
      <c r="O94" s="33">
        <v>79.669497524000008</v>
      </c>
      <c r="P94" s="17" t="s">
        <v>14</v>
      </c>
      <c r="Q94" s="40" t="s">
        <v>576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139</v>
      </c>
      <c r="D95" s="16" t="s">
        <v>140</v>
      </c>
      <c r="E95" s="16">
        <v>6</v>
      </c>
      <c r="F95" s="15">
        <v>37.93</v>
      </c>
      <c r="G95" s="15">
        <v>35.049999999999997</v>
      </c>
      <c r="H95" s="15">
        <v>32.17</v>
      </c>
      <c r="I95" s="14"/>
      <c r="J95" s="15">
        <v>38.68</v>
      </c>
      <c r="K95" s="15">
        <v>44.43</v>
      </c>
      <c r="L95" s="15">
        <v>53.75</v>
      </c>
      <c r="M95" s="15"/>
      <c r="N95" s="15">
        <v>38.210442020999999</v>
      </c>
      <c r="O95" s="15">
        <v>319.50035351999998</v>
      </c>
      <c r="P95" s="16" t="s">
        <v>14</v>
      </c>
      <c r="Q95" s="39" t="s">
        <v>577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434</v>
      </c>
      <c r="D96" s="17" t="s">
        <v>435</v>
      </c>
      <c r="E96" s="17">
        <v>10</v>
      </c>
      <c r="F96" s="14">
        <v>26.86</v>
      </c>
      <c r="G96" s="14">
        <v>24.06</v>
      </c>
      <c r="H96" s="14">
        <v>21.27</v>
      </c>
      <c r="I96" s="14"/>
      <c r="J96" s="14">
        <v>27.66</v>
      </c>
      <c r="K96" s="14">
        <v>33.24</v>
      </c>
      <c r="L96" s="14">
        <v>42.28</v>
      </c>
      <c r="M96" s="14"/>
      <c r="N96" s="14">
        <v>84.472315507999994</v>
      </c>
      <c r="O96" s="33">
        <v>3.3747958571000001</v>
      </c>
      <c r="P96" s="17" t="s">
        <v>17</v>
      </c>
      <c r="Q96" s="40" t="s">
        <v>578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141</v>
      </c>
      <c r="D97" s="16" t="s">
        <v>142</v>
      </c>
      <c r="E97" s="16">
        <v>7</v>
      </c>
      <c r="F97" s="15">
        <v>5.86</v>
      </c>
      <c r="G97" s="15">
        <v>4.84</v>
      </c>
      <c r="H97" s="15">
        <v>3.82</v>
      </c>
      <c r="I97" s="14"/>
      <c r="J97" s="15">
        <v>8.5500000000000007</v>
      </c>
      <c r="K97" s="15">
        <v>10.58</v>
      </c>
      <c r="L97" s="15">
        <v>13.87</v>
      </c>
      <c r="M97" s="15"/>
      <c r="N97" s="15">
        <v>57.915994875000003</v>
      </c>
      <c r="O97" s="15">
        <v>7.3351015237999997</v>
      </c>
      <c r="P97" s="16" t="s">
        <v>17</v>
      </c>
      <c r="Q97" s="39" t="s">
        <v>579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143</v>
      </c>
      <c r="D98" s="17" t="s">
        <v>144</v>
      </c>
      <c r="E98" s="17">
        <v>0</v>
      </c>
      <c r="F98" s="14">
        <v>12.96</v>
      </c>
      <c r="G98" s="14">
        <v>11.75</v>
      </c>
      <c r="H98" s="14">
        <v>10.55</v>
      </c>
      <c r="I98" s="14"/>
      <c r="J98" s="14">
        <v>13.25</v>
      </c>
      <c r="K98" s="14">
        <v>15.65</v>
      </c>
      <c r="L98" s="14">
        <v>19.54</v>
      </c>
      <c r="M98" s="14"/>
      <c r="N98" s="14">
        <v>45.180697522000003</v>
      </c>
      <c r="O98" s="33">
        <v>26.059913333000001</v>
      </c>
      <c r="P98" s="17" t="s">
        <v>14</v>
      </c>
      <c r="Q98" s="40" t="s">
        <v>580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145</v>
      </c>
      <c r="D99" s="16" t="s">
        <v>146</v>
      </c>
      <c r="E99" s="16">
        <v>2</v>
      </c>
      <c r="F99" s="15">
        <v>6.05</v>
      </c>
      <c r="G99" s="15">
        <v>5.16</v>
      </c>
      <c r="H99" s="15">
        <v>4.28</v>
      </c>
      <c r="I99" s="14"/>
      <c r="J99" s="15">
        <v>6.21</v>
      </c>
      <c r="K99" s="15">
        <v>7.97</v>
      </c>
      <c r="L99" s="15">
        <v>10.83</v>
      </c>
      <c r="M99" s="15"/>
      <c r="N99" s="15">
        <v>30.331565079000001</v>
      </c>
      <c r="O99" s="15">
        <v>6.1491986667000003</v>
      </c>
      <c r="P99" s="16" t="s">
        <v>14</v>
      </c>
      <c r="Q99" s="39" t="s">
        <v>581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147</v>
      </c>
      <c r="D100" s="17" t="s">
        <v>148</v>
      </c>
      <c r="E100" s="17">
        <v>8</v>
      </c>
      <c r="F100" s="14">
        <v>15.67</v>
      </c>
      <c r="G100" s="14">
        <v>14.65</v>
      </c>
      <c r="H100" s="14">
        <v>13.64</v>
      </c>
      <c r="I100" s="14"/>
      <c r="J100" s="14">
        <v>18.100000000000001</v>
      </c>
      <c r="K100" s="14">
        <v>20.12</v>
      </c>
      <c r="L100" s="14">
        <v>23.39</v>
      </c>
      <c r="M100" s="14"/>
      <c r="N100" s="14">
        <v>53.241764504000002</v>
      </c>
      <c r="O100" s="33">
        <v>34.460610619000001</v>
      </c>
      <c r="P100" s="17" t="s">
        <v>17</v>
      </c>
      <c r="Q100" s="40" t="s">
        <v>582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149</v>
      </c>
      <c r="D101" s="16" t="s">
        <v>150</v>
      </c>
      <c r="E101" s="16">
        <v>4</v>
      </c>
      <c r="F101" s="15">
        <v>22.04</v>
      </c>
      <c r="G101" s="15">
        <v>20.5</v>
      </c>
      <c r="H101" s="15">
        <v>18.97</v>
      </c>
      <c r="I101" s="14"/>
      <c r="J101" s="15">
        <v>25.43</v>
      </c>
      <c r="K101" s="15">
        <v>28.49</v>
      </c>
      <c r="L101" s="15">
        <v>33.450000000000003</v>
      </c>
      <c r="M101" s="15"/>
      <c r="N101" s="15">
        <v>55.833025820000003</v>
      </c>
      <c r="O101" s="15">
        <v>5.4448941429</v>
      </c>
      <c r="P101" s="16" t="s">
        <v>17</v>
      </c>
      <c r="Q101" s="39" t="s">
        <v>583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584</v>
      </c>
      <c r="D102" s="17" t="s">
        <v>585</v>
      </c>
      <c r="E102" s="17">
        <v>10</v>
      </c>
      <c r="F102" s="14">
        <v>105.58</v>
      </c>
      <c r="G102" s="14">
        <v>96.21</v>
      </c>
      <c r="H102" s="14">
        <v>86.85</v>
      </c>
      <c r="I102" s="14"/>
      <c r="J102" s="14">
        <v>119.82</v>
      </c>
      <c r="K102" s="14">
        <v>138.54</v>
      </c>
      <c r="L102" s="14">
        <v>168.83</v>
      </c>
      <c r="M102" s="14"/>
      <c r="N102" s="14">
        <v>59.506484831000002</v>
      </c>
      <c r="O102" s="33">
        <v>1.1789383462</v>
      </c>
      <c r="P102" s="17" t="s">
        <v>17</v>
      </c>
      <c r="Q102" s="40" t="s">
        <v>586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151</v>
      </c>
      <c r="D103" s="16" t="s">
        <v>152</v>
      </c>
      <c r="E103" s="16">
        <v>7</v>
      </c>
      <c r="F103" s="15">
        <v>23.39</v>
      </c>
      <c r="G103" s="15">
        <v>20.99</v>
      </c>
      <c r="H103" s="15">
        <v>18.59</v>
      </c>
      <c r="I103" s="14"/>
      <c r="J103" s="15">
        <v>24.42</v>
      </c>
      <c r="K103" s="15">
        <v>29.21</v>
      </c>
      <c r="L103" s="15">
        <v>36.97</v>
      </c>
      <c r="M103" s="15"/>
      <c r="N103" s="15">
        <v>57.362699419000002</v>
      </c>
      <c r="O103" s="15">
        <v>236.31849528999999</v>
      </c>
      <c r="P103" s="16" t="s">
        <v>17</v>
      </c>
      <c r="Q103" s="39" t="s">
        <v>587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153</v>
      </c>
      <c r="D104" s="17" t="s">
        <v>154</v>
      </c>
      <c r="E104" s="17">
        <v>7</v>
      </c>
      <c r="F104" s="14">
        <v>10.11</v>
      </c>
      <c r="G104" s="14">
        <v>9.17</v>
      </c>
      <c r="H104" s="14">
        <v>8.24</v>
      </c>
      <c r="I104" s="14"/>
      <c r="J104" s="14">
        <v>10.55</v>
      </c>
      <c r="K104" s="14">
        <v>12.41</v>
      </c>
      <c r="L104" s="14">
        <v>15.43</v>
      </c>
      <c r="M104" s="14"/>
      <c r="N104" s="14">
        <v>54.013761516000002</v>
      </c>
      <c r="O104" s="33">
        <v>101.06154060999999</v>
      </c>
      <c r="P104" s="17" t="s">
        <v>17</v>
      </c>
      <c r="Q104" s="40" t="s">
        <v>588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155</v>
      </c>
      <c r="D105" s="16" t="s">
        <v>156</v>
      </c>
      <c r="E105" s="16">
        <v>0</v>
      </c>
      <c r="F105" s="15">
        <v>12.55</v>
      </c>
      <c r="G105" s="15">
        <v>10.35</v>
      </c>
      <c r="H105" s="15">
        <v>8.16</v>
      </c>
      <c r="I105" s="14"/>
      <c r="J105" s="15">
        <v>12.96</v>
      </c>
      <c r="K105" s="15">
        <v>17.34</v>
      </c>
      <c r="L105" s="15">
        <v>24.44</v>
      </c>
      <c r="M105" s="15"/>
      <c r="N105" s="15">
        <v>22.501689421999998</v>
      </c>
      <c r="O105" s="15">
        <v>61.652909809999997</v>
      </c>
      <c r="P105" s="16" t="s">
        <v>14</v>
      </c>
      <c r="Q105" s="39" t="s">
        <v>589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157</v>
      </c>
      <c r="D106" s="17" t="s">
        <v>158</v>
      </c>
      <c r="E106" s="17">
        <v>0</v>
      </c>
      <c r="F106" s="14">
        <v>3.97</v>
      </c>
      <c r="G106" s="14">
        <v>3.62</v>
      </c>
      <c r="H106" s="14">
        <v>3.27</v>
      </c>
      <c r="I106" s="14"/>
      <c r="J106" s="14">
        <v>4.0199999999999996</v>
      </c>
      <c r="K106" s="14">
        <v>4.71</v>
      </c>
      <c r="L106" s="14">
        <v>5.85</v>
      </c>
      <c r="M106" s="14"/>
      <c r="N106" s="14">
        <v>41.993027638999997</v>
      </c>
      <c r="O106" s="33">
        <v>16.380663714000001</v>
      </c>
      <c r="P106" s="17" t="s">
        <v>14</v>
      </c>
      <c r="Q106" s="40" t="s">
        <v>590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159</v>
      </c>
      <c r="D107" s="16" t="s">
        <v>160</v>
      </c>
      <c r="E107" s="16">
        <v>1</v>
      </c>
      <c r="F107" s="15">
        <v>4.25</v>
      </c>
      <c r="G107" s="15">
        <v>3.64</v>
      </c>
      <c r="H107" s="15">
        <v>3.03</v>
      </c>
      <c r="I107" s="14"/>
      <c r="J107" s="15">
        <v>4.4400000000000004</v>
      </c>
      <c r="K107" s="15">
        <v>5.65</v>
      </c>
      <c r="L107" s="15">
        <v>7.61</v>
      </c>
      <c r="M107" s="15"/>
      <c r="N107" s="15">
        <v>44.754272207</v>
      </c>
      <c r="O107" s="15">
        <v>28.319526000000003</v>
      </c>
      <c r="P107" s="16" t="s">
        <v>14</v>
      </c>
      <c r="Q107" s="39" t="s">
        <v>591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161</v>
      </c>
      <c r="D108" s="17" t="s">
        <v>162</v>
      </c>
      <c r="E108" s="17">
        <v>4</v>
      </c>
      <c r="F108" s="14">
        <v>11.07</v>
      </c>
      <c r="G108" s="14">
        <v>9.5</v>
      </c>
      <c r="H108" s="14">
        <v>7.94</v>
      </c>
      <c r="I108" s="14"/>
      <c r="J108" s="14">
        <v>15.22</v>
      </c>
      <c r="K108" s="14">
        <v>18.34</v>
      </c>
      <c r="L108" s="14">
        <v>23.4</v>
      </c>
      <c r="M108" s="14"/>
      <c r="N108" s="14">
        <v>55.793609869000001</v>
      </c>
      <c r="O108" s="33">
        <v>24.890206143</v>
      </c>
      <c r="P108" s="17" t="s">
        <v>17</v>
      </c>
      <c r="Q108" s="40" t="s">
        <v>592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440</v>
      </c>
      <c r="D109" s="16" t="s">
        <v>441</v>
      </c>
      <c r="E109" s="16">
        <v>6</v>
      </c>
      <c r="F109" s="15">
        <v>12.03</v>
      </c>
      <c r="G109" s="15">
        <v>9.68</v>
      </c>
      <c r="H109" s="15">
        <v>7.34</v>
      </c>
      <c r="I109" s="14"/>
      <c r="J109" s="15">
        <v>14.58</v>
      </c>
      <c r="K109" s="15">
        <v>19.260000000000002</v>
      </c>
      <c r="L109" s="15">
        <v>26.84</v>
      </c>
      <c r="M109" s="15"/>
      <c r="N109" s="15">
        <v>52.707003344</v>
      </c>
      <c r="O109" s="15">
        <v>145.18840309999999</v>
      </c>
      <c r="P109" s="16" t="s">
        <v>17</v>
      </c>
      <c r="Q109" s="39" t="s">
        <v>593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470</v>
      </c>
      <c r="D110" s="17" t="s">
        <v>471</v>
      </c>
      <c r="E110" s="17">
        <v>7</v>
      </c>
      <c r="F110" s="14">
        <v>2.2999999999999998</v>
      </c>
      <c r="G110" s="14">
        <v>1.88</v>
      </c>
      <c r="H110" s="14">
        <v>1.47</v>
      </c>
      <c r="I110" s="14"/>
      <c r="J110" s="14">
        <v>3.4</v>
      </c>
      <c r="K110" s="14">
        <v>4.22</v>
      </c>
      <c r="L110" s="14">
        <v>5.54</v>
      </c>
      <c r="M110" s="14"/>
      <c r="N110" s="14">
        <v>64.334446135999997</v>
      </c>
      <c r="O110" s="33">
        <v>2.0740980476000002</v>
      </c>
      <c r="P110" s="17" t="s">
        <v>17</v>
      </c>
      <c r="Q110" s="40" t="s">
        <v>594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163</v>
      </c>
      <c r="D111" s="16" t="s">
        <v>164</v>
      </c>
      <c r="E111" s="16">
        <v>0</v>
      </c>
      <c r="F111" s="15">
        <v>3.26</v>
      </c>
      <c r="G111" s="15">
        <v>2.89</v>
      </c>
      <c r="H111" s="15">
        <v>2.5299999999999998</v>
      </c>
      <c r="I111" s="14"/>
      <c r="J111" s="15">
        <v>3.35</v>
      </c>
      <c r="K111" s="15">
        <v>4.07</v>
      </c>
      <c r="L111" s="15">
        <v>5.24</v>
      </c>
      <c r="M111" s="15"/>
      <c r="N111" s="15">
        <v>41.651172576999997</v>
      </c>
      <c r="O111" s="15">
        <v>9.3101415713999991</v>
      </c>
      <c r="P111" s="16" t="s">
        <v>14</v>
      </c>
      <c r="Q111" s="39" t="s">
        <v>595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165</v>
      </c>
      <c r="D112" s="17" t="s">
        <v>166</v>
      </c>
      <c r="E112" s="17">
        <v>1</v>
      </c>
      <c r="F112" s="14">
        <v>22.25</v>
      </c>
      <c r="G112" s="14">
        <v>20.76</v>
      </c>
      <c r="H112" s="14">
        <v>19.27</v>
      </c>
      <c r="I112" s="14"/>
      <c r="J112" s="14">
        <v>23.01</v>
      </c>
      <c r="K112" s="14">
        <v>25.98</v>
      </c>
      <c r="L112" s="14">
        <v>30.78</v>
      </c>
      <c r="M112" s="14"/>
      <c r="N112" s="14">
        <v>45.630958821999997</v>
      </c>
      <c r="O112" s="33">
        <v>105.03872785</v>
      </c>
      <c r="P112" s="17" t="s">
        <v>14</v>
      </c>
      <c r="Q112" s="40" t="s">
        <v>596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167</v>
      </c>
      <c r="D113" s="16" t="s">
        <v>168</v>
      </c>
      <c r="E113" s="16">
        <v>3</v>
      </c>
      <c r="F113" s="15">
        <v>26.12</v>
      </c>
      <c r="G113" s="15">
        <v>24.57</v>
      </c>
      <c r="H113" s="15">
        <v>23.03</v>
      </c>
      <c r="I113" s="14"/>
      <c r="J113" s="15">
        <v>26.68</v>
      </c>
      <c r="K113" s="15">
        <v>29.76</v>
      </c>
      <c r="L113" s="15">
        <v>34.75</v>
      </c>
      <c r="M113" s="15"/>
      <c r="N113" s="15">
        <v>43.344116083999999</v>
      </c>
      <c r="O113" s="15">
        <v>56.963765952000003</v>
      </c>
      <c r="P113" s="16" t="s">
        <v>14</v>
      </c>
      <c r="Q113" s="39" t="s">
        <v>597</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169</v>
      </c>
      <c r="D114" s="17" t="s">
        <v>170</v>
      </c>
      <c r="E114" s="17">
        <v>9</v>
      </c>
      <c r="F114" s="14">
        <v>98.06</v>
      </c>
      <c r="G114" s="14">
        <v>75.75</v>
      </c>
      <c r="H114" s="14">
        <v>53.45</v>
      </c>
      <c r="I114" s="14"/>
      <c r="J114" s="14">
        <v>107.83</v>
      </c>
      <c r="K114" s="14">
        <v>152.43</v>
      </c>
      <c r="L114" s="14">
        <v>224.6</v>
      </c>
      <c r="M114" s="14"/>
      <c r="N114" s="14">
        <v>71.581329022000006</v>
      </c>
      <c r="O114" s="33">
        <v>27.702338899999997</v>
      </c>
      <c r="P114" s="17" t="s">
        <v>17</v>
      </c>
      <c r="Q114" s="40" t="s">
        <v>598</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171</v>
      </c>
      <c r="D115" s="16" t="s">
        <v>172</v>
      </c>
      <c r="E115" s="16">
        <v>3</v>
      </c>
      <c r="F115" s="15">
        <v>13.96</v>
      </c>
      <c r="G115" s="15">
        <v>12.36</v>
      </c>
      <c r="H115" s="15">
        <v>10.76</v>
      </c>
      <c r="I115" s="14"/>
      <c r="J115" s="15">
        <v>14.23</v>
      </c>
      <c r="K115" s="15">
        <v>17.420000000000002</v>
      </c>
      <c r="L115" s="15">
        <v>22.59</v>
      </c>
      <c r="M115" s="15"/>
      <c r="N115" s="15">
        <v>41.959587339000002</v>
      </c>
      <c r="O115" s="15">
        <v>25.347308667</v>
      </c>
      <c r="P115" s="16" t="s">
        <v>14</v>
      </c>
      <c r="Q115" s="39" t="s">
        <v>599</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173</v>
      </c>
      <c r="D116" s="17" t="s">
        <v>174</v>
      </c>
      <c r="E116" s="17">
        <v>0</v>
      </c>
      <c r="F116" s="14">
        <v>30.87</v>
      </c>
      <c r="G116" s="14">
        <v>23.29</v>
      </c>
      <c r="H116" s="14">
        <v>15.72</v>
      </c>
      <c r="I116" s="14"/>
      <c r="J116" s="14">
        <v>32.08</v>
      </c>
      <c r="K116" s="14">
        <v>47.22</v>
      </c>
      <c r="L116" s="14">
        <v>71.72</v>
      </c>
      <c r="M116" s="14"/>
      <c r="N116" s="14">
        <v>44.075352412999997</v>
      </c>
      <c r="O116" s="33">
        <v>165.44124434</v>
      </c>
      <c r="P116" s="17" t="s">
        <v>14</v>
      </c>
      <c r="Q116" s="40" t="s">
        <v>600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175</v>
      </c>
      <c r="D117" s="16" t="s">
        <v>176</v>
      </c>
      <c r="E117" s="16">
        <v>0</v>
      </c>
      <c r="F117" s="15">
        <v>8.9600000000000009</v>
      </c>
      <c r="G117" s="15">
        <v>8.17</v>
      </c>
      <c r="H117" s="15">
        <v>7.39</v>
      </c>
      <c r="I117" s="14"/>
      <c r="J117" s="15">
        <v>9.14</v>
      </c>
      <c r="K117" s="15">
        <v>10.7</v>
      </c>
      <c r="L117" s="15">
        <v>13.24</v>
      </c>
      <c r="M117" s="15"/>
      <c r="N117" s="15">
        <v>41.382386269000001</v>
      </c>
      <c r="O117" s="15">
        <v>9.7597305238000001</v>
      </c>
      <c r="P117" s="16" t="s">
        <v>14</v>
      </c>
      <c r="Q117" s="39" t="s">
        <v>601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177</v>
      </c>
      <c r="D118" s="17" t="s">
        <v>178</v>
      </c>
      <c r="E118" s="17">
        <v>4</v>
      </c>
      <c r="F118" s="14">
        <v>7.88</v>
      </c>
      <c r="G118" s="14">
        <v>7.22</v>
      </c>
      <c r="H118" s="14">
        <v>6.56</v>
      </c>
      <c r="I118" s="14"/>
      <c r="J118" s="14">
        <v>9.74</v>
      </c>
      <c r="K118" s="14">
        <v>11.05</v>
      </c>
      <c r="L118" s="14">
        <v>13.17</v>
      </c>
      <c r="M118" s="14"/>
      <c r="N118" s="14">
        <v>45.538299895999998</v>
      </c>
      <c r="O118" s="33">
        <v>7.2278702381000004</v>
      </c>
      <c r="P118" s="17" t="s">
        <v>17</v>
      </c>
      <c r="Q118" s="40" t="s">
        <v>602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179</v>
      </c>
      <c r="D119" s="16" t="s">
        <v>180</v>
      </c>
      <c r="E119" s="16">
        <v>3</v>
      </c>
      <c r="F119" s="15">
        <v>51.88</v>
      </c>
      <c r="G119" s="15">
        <v>47.41</v>
      </c>
      <c r="H119" s="15">
        <v>42.94</v>
      </c>
      <c r="I119" s="14"/>
      <c r="J119" s="15">
        <v>52.66</v>
      </c>
      <c r="K119" s="15">
        <v>61.59</v>
      </c>
      <c r="L119" s="15">
        <v>76.05</v>
      </c>
      <c r="M119" s="15"/>
      <c r="N119" s="15">
        <v>46.076229904000002</v>
      </c>
      <c r="O119" s="15">
        <v>27.949393714000003</v>
      </c>
      <c r="P119" s="16" t="s">
        <v>14</v>
      </c>
      <c r="Q119" s="39" t="s">
        <v>603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181</v>
      </c>
      <c r="D120" s="17" t="s">
        <v>182</v>
      </c>
      <c r="E120" s="17">
        <v>3</v>
      </c>
      <c r="F120" s="14">
        <v>27.52</v>
      </c>
      <c r="G120" s="14">
        <v>25.45</v>
      </c>
      <c r="H120" s="14">
        <v>23.38</v>
      </c>
      <c r="I120" s="14"/>
      <c r="J120" s="14">
        <v>28.09</v>
      </c>
      <c r="K120" s="14">
        <v>32.22</v>
      </c>
      <c r="L120" s="14">
        <v>38.909999999999997</v>
      </c>
      <c r="M120" s="14"/>
      <c r="N120" s="14">
        <v>33.354654101999998</v>
      </c>
      <c r="O120" s="33">
        <v>77.985989904999997</v>
      </c>
      <c r="P120" s="17" t="s">
        <v>14</v>
      </c>
      <c r="Q120" s="40" t="s">
        <v>604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183</v>
      </c>
      <c r="D121" s="16" t="s">
        <v>605</v>
      </c>
      <c r="E121" s="16">
        <v>5</v>
      </c>
      <c r="F121" s="15">
        <v>12.92</v>
      </c>
      <c r="G121" s="15">
        <v>12.02</v>
      </c>
      <c r="H121" s="15">
        <v>11.12</v>
      </c>
      <c r="I121" s="14"/>
      <c r="J121" s="15">
        <v>13.18</v>
      </c>
      <c r="K121" s="15">
        <v>14.97</v>
      </c>
      <c r="L121" s="15">
        <v>17.88</v>
      </c>
      <c r="M121" s="15"/>
      <c r="N121" s="15">
        <v>45.346750358000001</v>
      </c>
      <c r="O121" s="15">
        <v>2.4246959524</v>
      </c>
      <c r="P121" s="16" t="s">
        <v>14</v>
      </c>
      <c r="Q121" s="39" t="s">
        <v>606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183</v>
      </c>
      <c r="D122" s="17" t="s">
        <v>184</v>
      </c>
      <c r="E122" s="17">
        <v>3</v>
      </c>
      <c r="F122" s="14">
        <v>12.83</v>
      </c>
      <c r="G122" s="14">
        <v>11.83</v>
      </c>
      <c r="H122" s="14">
        <v>10.84</v>
      </c>
      <c r="I122" s="14"/>
      <c r="J122" s="14">
        <v>13.1</v>
      </c>
      <c r="K122" s="14">
        <v>15.08</v>
      </c>
      <c r="L122" s="14">
        <v>18.3</v>
      </c>
      <c r="M122" s="14"/>
      <c r="N122" s="14">
        <v>43.281395185000001</v>
      </c>
      <c r="O122" s="33">
        <v>394.07856062000002</v>
      </c>
      <c r="P122" s="17" t="s">
        <v>14</v>
      </c>
      <c r="Q122" s="40" t="s">
        <v>607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185</v>
      </c>
      <c r="D123" s="16" t="s">
        <v>186</v>
      </c>
      <c r="E123" s="16">
        <v>3</v>
      </c>
      <c r="F123" s="15">
        <v>40.26</v>
      </c>
      <c r="G123" s="15">
        <v>36.81</v>
      </c>
      <c r="H123" s="15">
        <v>33.36</v>
      </c>
      <c r="I123" s="14"/>
      <c r="J123" s="15">
        <v>41</v>
      </c>
      <c r="K123" s="15">
        <v>47.89</v>
      </c>
      <c r="L123" s="15">
        <v>59.04</v>
      </c>
      <c r="M123" s="15"/>
      <c r="N123" s="15">
        <v>46.599529719000003</v>
      </c>
      <c r="O123" s="15">
        <v>109.68230581</v>
      </c>
      <c r="P123" s="16" t="s">
        <v>14</v>
      </c>
      <c r="Q123" s="39" t="s">
        <v>608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185</v>
      </c>
      <c r="D124" s="17" t="s">
        <v>187</v>
      </c>
      <c r="E124" s="17">
        <v>3</v>
      </c>
      <c r="F124" s="14">
        <v>39.65</v>
      </c>
      <c r="G124" s="14">
        <v>36.4</v>
      </c>
      <c r="H124" s="14">
        <v>33.15</v>
      </c>
      <c r="I124" s="14"/>
      <c r="J124" s="14">
        <v>40.36</v>
      </c>
      <c r="K124" s="14">
        <v>46.85</v>
      </c>
      <c r="L124" s="14">
        <v>57.35</v>
      </c>
      <c r="M124" s="14"/>
      <c r="N124" s="14">
        <v>43.988485679999997</v>
      </c>
      <c r="O124" s="33">
        <v>1285.0532009999999</v>
      </c>
      <c r="P124" s="17" t="s">
        <v>14</v>
      </c>
      <c r="Q124" s="40" t="s">
        <v>609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442</v>
      </c>
      <c r="D125" s="16" t="s">
        <v>188</v>
      </c>
      <c r="E125" s="16">
        <v>0</v>
      </c>
      <c r="F125" s="15">
        <v>2.74</v>
      </c>
      <c r="G125" s="15">
        <v>2.4</v>
      </c>
      <c r="H125" s="15">
        <v>2.0699999999999998</v>
      </c>
      <c r="I125" s="14"/>
      <c r="J125" s="15">
        <v>2.81</v>
      </c>
      <c r="K125" s="15">
        <v>3.47</v>
      </c>
      <c r="L125" s="15">
        <v>4.54</v>
      </c>
      <c r="M125" s="15"/>
      <c r="N125" s="15">
        <v>20.217793745000002</v>
      </c>
      <c r="O125" s="15">
        <v>2.6591709999999997</v>
      </c>
      <c r="P125" s="16" t="s">
        <v>14</v>
      </c>
      <c r="Q125" s="39" t="s">
        <v>610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189</v>
      </c>
      <c r="D126" s="17" t="s">
        <v>190</v>
      </c>
      <c r="E126" s="17">
        <v>0</v>
      </c>
      <c r="F126" s="14">
        <v>63.71</v>
      </c>
      <c r="G126" s="14">
        <v>55.83</v>
      </c>
      <c r="H126" s="14">
        <v>47.96</v>
      </c>
      <c r="I126" s="14"/>
      <c r="J126" s="14">
        <v>66.78</v>
      </c>
      <c r="K126" s="14">
        <v>82.52</v>
      </c>
      <c r="L126" s="14">
        <v>108</v>
      </c>
      <c r="M126" s="14"/>
      <c r="N126" s="14">
        <v>33.105346793999999</v>
      </c>
      <c r="O126" s="33">
        <v>125.31151562000001</v>
      </c>
      <c r="P126" s="17" t="s">
        <v>14</v>
      </c>
      <c r="Q126" s="40" t="s">
        <v>611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191</v>
      </c>
      <c r="D127" s="16" t="s">
        <v>192</v>
      </c>
      <c r="E127" s="16">
        <v>4</v>
      </c>
      <c r="F127" s="15">
        <v>10.58</v>
      </c>
      <c r="G127" s="15">
        <v>8.65</v>
      </c>
      <c r="H127" s="15">
        <v>6.72</v>
      </c>
      <c r="I127" s="14"/>
      <c r="J127" s="15">
        <v>10.86</v>
      </c>
      <c r="K127" s="15">
        <v>14.71</v>
      </c>
      <c r="L127" s="15">
        <v>20.95</v>
      </c>
      <c r="M127" s="15"/>
      <c r="N127" s="15">
        <v>42.404475681000001</v>
      </c>
      <c r="O127" s="15">
        <v>70.833615190000003</v>
      </c>
      <c r="P127" s="16" t="s">
        <v>14</v>
      </c>
      <c r="Q127" s="39" t="s">
        <v>612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443</v>
      </c>
      <c r="D128" s="17" t="s">
        <v>193</v>
      </c>
      <c r="E128" s="17">
        <v>4</v>
      </c>
      <c r="F128" s="14">
        <v>153.5</v>
      </c>
      <c r="G128" s="14">
        <v>146.01</v>
      </c>
      <c r="H128" s="14">
        <v>138.53</v>
      </c>
      <c r="I128" s="14"/>
      <c r="J128" s="14">
        <v>169.22</v>
      </c>
      <c r="K128" s="14">
        <v>184.18</v>
      </c>
      <c r="L128" s="14">
        <v>208.4</v>
      </c>
      <c r="M128" s="14"/>
      <c r="N128" s="14">
        <v>57.398995321999998</v>
      </c>
      <c r="O128" s="33">
        <v>3.4848821091</v>
      </c>
      <c r="P128" s="17" t="s">
        <v>17</v>
      </c>
      <c r="Q128" s="40" t="s">
        <v>613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194</v>
      </c>
      <c r="D129" s="16" t="s">
        <v>195</v>
      </c>
      <c r="E129" s="16">
        <v>3</v>
      </c>
      <c r="F129" s="15">
        <v>6.61</v>
      </c>
      <c r="G129" s="15">
        <v>5.64</v>
      </c>
      <c r="H129" s="15">
        <v>4.67</v>
      </c>
      <c r="I129" s="14"/>
      <c r="J129" s="15">
        <v>6.85</v>
      </c>
      <c r="K129" s="15">
        <v>8.7799999999999994</v>
      </c>
      <c r="L129" s="15">
        <v>11.91</v>
      </c>
      <c r="M129" s="15"/>
      <c r="N129" s="15">
        <v>41.395285127999998</v>
      </c>
      <c r="O129" s="15">
        <v>5.0552447619000001</v>
      </c>
      <c r="P129" s="16" t="s">
        <v>14</v>
      </c>
      <c r="Q129" s="39" t="s">
        <v>614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196</v>
      </c>
      <c r="D130" s="17" t="s">
        <v>197</v>
      </c>
      <c r="E130" s="17">
        <v>0</v>
      </c>
      <c r="F130" s="14">
        <v>7.01</v>
      </c>
      <c r="G130" s="14">
        <v>5.91</v>
      </c>
      <c r="H130" s="14">
        <v>4.82</v>
      </c>
      <c r="I130" s="14"/>
      <c r="J130" s="14">
        <v>7.15</v>
      </c>
      <c r="K130" s="14">
        <v>9.33</v>
      </c>
      <c r="L130" s="14">
        <v>12.86</v>
      </c>
      <c r="M130" s="14"/>
      <c r="N130" s="14">
        <v>34.269837164999998</v>
      </c>
      <c r="O130" s="33">
        <v>7.6838304286000003</v>
      </c>
      <c r="P130" s="17" t="s">
        <v>14</v>
      </c>
      <c r="Q130" s="40" t="s">
        <v>615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198</v>
      </c>
      <c r="D131" s="16" t="s">
        <v>199</v>
      </c>
      <c r="E131" s="16">
        <v>1</v>
      </c>
      <c r="F131" s="15">
        <v>3.33</v>
      </c>
      <c r="G131" s="15">
        <v>3.01</v>
      </c>
      <c r="H131" s="15">
        <v>2.7</v>
      </c>
      <c r="I131" s="14"/>
      <c r="J131" s="15">
        <v>3.39</v>
      </c>
      <c r="K131" s="15">
        <v>4.01</v>
      </c>
      <c r="L131" s="15">
        <v>5.0199999999999996</v>
      </c>
      <c r="M131" s="15"/>
      <c r="N131" s="15">
        <v>44.458584522999999</v>
      </c>
      <c r="O131" s="15">
        <v>5.7734221429000003</v>
      </c>
      <c r="P131" s="16" t="s">
        <v>14</v>
      </c>
      <c r="Q131" s="39" t="s">
        <v>616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198</v>
      </c>
      <c r="D132" s="17" t="s">
        <v>200</v>
      </c>
      <c r="E132" s="17">
        <v>2</v>
      </c>
      <c r="F132" s="14">
        <v>3.29</v>
      </c>
      <c r="G132" s="14">
        <v>2.99</v>
      </c>
      <c r="H132" s="14">
        <v>2.69</v>
      </c>
      <c r="I132" s="14"/>
      <c r="J132" s="14">
        <v>3.34</v>
      </c>
      <c r="K132" s="14">
        <v>3.93</v>
      </c>
      <c r="L132" s="14">
        <v>4.9000000000000004</v>
      </c>
      <c r="M132" s="14"/>
      <c r="N132" s="14">
        <v>40.269420644999997</v>
      </c>
      <c r="O132" s="33">
        <v>25.648416142999999</v>
      </c>
      <c r="P132" s="17" t="s">
        <v>14</v>
      </c>
      <c r="Q132" s="40" t="s">
        <v>617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198</v>
      </c>
      <c r="D133" s="16" t="s">
        <v>201</v>
      </c>
      <c r="E133" s="16">
        <v>2</v>
      </c>
      <c r="F133" s="15">
        <v>16.43</v>
      </c>
      <c r="G133" s="15">
        <v>14.83</v>
      </c>
      <c r="H133" s="15">
        <v>13.24</v>
      </c>
      <c r="I133" s="14"/>
      <c r="J133" s="15">
        <v>16.66</v>
      </c>
      <c r="K133" s="15">
        <v>19.84</v>
      </c>
      <c r="L133" s="15">
        <v>24.99</v>
      </c>
      <c r="M133" s="15"/>
      <c r="N133" s="15">
        <v>40.069319604</v>
      </c>
      <c r="O133" s="15">
        <v>103.56040123</v>
      </c>
      <c r="P133" s="16" t="s">
        <v>14</v>
      </c>
      <c r="Q133" s="39" t="s">
        <v>618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202</v>
      </c>
      <c r="D134" s="17" t="s">
        <v>203</v>
      </c>
      <c r="E134" s="17">
        <v>0</v>
      </c>
      <c r="F134" s="14">
        <v>11.74</v>
      </c>
      <c r="G134" s="14">
        <v>9.2799999999999994</v>
      </c>
      <c r="H134" s="14">
        <v>6.82</v>
      </c>
      <c r="I134" s="14"/>
      <c r="J134" s="14">
        <v>12.1</v>
      </c>
      <c r="K134" s="14">
        <v>17.010000000000002</v>
      </c>
      <c r="L134" s="14">
        <v>24.96</v>
      </c>
      <c r="M134" s="14"/>
      <c r="N134" s="14">
        <v>45.138035641000002</v>
      </c>
      <c r="O134" s="33">
        <v>9.3278863810000008</v>
      </c>
      <c r="P134" s="17" t="s">
        <v>14</v>
      </c>
      <c r="Q134" s="40" t="s">
        <v>619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204</v>
      </c>
      <c r="D135" s="16" t="s">
        <v>205</v>
      </c>
      <c r="E135" s="16">
        <v>0</v>
      </c>
      <c r="F135" s="15">
        <v>2.6</v>
      </c>
      <c r="G135" s="15">
        <v>1.52</v>
      </c>
      <c r="H135" s="15">
        <v>0.45</v>
      </c>
      <c r="I135" s="14"/>
      <c r="J135" s="15">
        <v>2.78</v>
      </c>
      <c r="K135" s="15">
        <v>4.92</v>
      </c>
      <c r="L135" s="15">
        <v>8.39</v>
      </c>
      <c r="M135" s="15"/>
      <c r="N135" s="15">
        <v>21.903918003000001</v>
      </c>
      <c r="O135" s="15">
        <v>11.774462047</v>
      </c>
      <c r="P135" s="16" t="s">
        <v>14</v>
      </c>
      <c r="Q135" s="39" t="s">
        <v>620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206</v>
      </c>
      <c r="D136" s="17" t="s">
        <v>207</v>
      </c>
      <c r="E136" s="17">
        <v>3</v>
      </c>
      <c r="F136" s="14">
        <v>43.35</v>
      </c>
      <c r="G136" s="14">
        <v>39.450000000000003</v>
      </c>
      <c r="H136" s="14">
        <v>35.549999999999997</v>
      </c>
      <c r="I136" s="14"/>
      <c r="J136" s="14">
        <v>44.59</v>
      </c>
      <c r="K136" s="14">
        <v>52.38</v>
      </c>
      <c r="L136" s="14">
        <v>65</v>
      </c>
      <c r="M136" s="14"/>
      <c r="N136" s="14">
        <v>44.435669789999999</v>
      </c>
      <c r="O136" s="33">
        <v>440.17271651999999</v>
      </c>
      <c r="P136" s="17" t="s">
        <v>14</v>
      </c>
      <c r="Q136" s="40" t="s">
        <v>621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206</v>
      </c>
      <c r="D137" s="16" t="s">
        <v>208</v>
      </c>
      <c r="E137" s="16">
        <v>1</v>
      </c>
      <c r="F137" s="15">
        <v>42.04</v>
      </c>
      <c r="G137" s="15">
        <v>38.18</v>
      </c>
      <c r="H137" s="15">
        <v>34.32</v>
      </c>
      <c r="I137" s="14"/>
      <c r="J137" s="15">
        <v>43.68</v>
      </c>
      <c r="K137" s="15">
        <v>51.39</v>
      </c>
      <c r="L137" s="15">
        <v>63.88</v>
      </c>
      <c r="M137" s="15"/>
      <c r="N137" s="15">
        <v>46.936402796000003</v>
      </c>
      <c r="O137" s="15">
        <v>8.7782189047999992</v>
      </c>
      <c r="P137" s="16" t="s">
        <v>14</v>
      </c>
      <c r="Q137" s="39" t="s">
        <v>622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209</v>
      </c>
      <c r="D138" s="17" t="s">
        <v>210</v>
      </c>
      <c r="E138" s="17">
        <v>9</v>
      </c>
      <c r="F138" s="14">
        <v>25.45</v>
      </c>
      <c r="G138" s="14">
        <v>24.18</v>
      </c>
      <c r="H138" s="14">
        <v>22.91</v>
      </c>
      <c r="I138" s="14"/>
      <c r="J138" s="14">
        <v>28.81</v>
      </c>
      <c r="K138" s="14">
        <v>31.34</v>
      </c>
      <c r="L138" s="14">
        <v>35.43</v>
      </c>
      <c r="M138" s="14"/>
      <c r="N138" s="14">
        <v>62.363164437999998</v>
      </c>
      <c r="O138" s="33">
        <v>9.1818045714000007</v>
      </c>
      <c r="P138" s="17" t="s">
        <v>17</v>
      </c>
      <c r="Q138" s="40" t="s">
        <v>623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211</v>
      </c>
      <c r="D139" s="16" t="s">
        <v>212</v>
      </c>
      <c r="E139" s="16">
        <v>7</v>
      </c>
      <c r="F139" s="15">
        <v>14.9</v>
      </c>
      <c r="G139" s="15">
        <v>13.91</v>
      </c>
      <c r="H139" s="15">
        <v>12.92</v>
      </c>
      <c r="I139" s="14"/>
      <c r="J139" s="15">
        <v>16.22</v>
      </c>
      <c r="K139" s="15">
        <v>18.190000000000001</v>
      </c>
      <c r="L139" s="15">
        <v>21.38</v>
      </c>
      <c r="M139" s="15"/>
      <c r="N139" s="15">
        <v>60.254589178000003</v>
      </c>
      <c r="O139" s="15">
        <v>250.06002767000001</v>
      </c>
      <c r="P139" s="16" t="s">
        <v>17</v>
      </c>
      <c r="Q139" s="39" t="s">
        <v>624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213</v>
      </c>
      <c r="D140" s="17" t="s">
        <v>214</v>
      </c>
      <c r="E140" s="17">
        <v>1</v>
      </c>
      <c r="F140" s="14">
        <v>3.54</v>
      </c>
      <c r="G140" s="14">
        <v>3.06</v>
      </c>
      <c r="H140" s="14">
        <v>2.59</v>
      </c>
      <c r="I140" s="14"/>
      <c r="J140" s="14">
        <v>3.77</v>
      </c>
      <c r="K140" s="14">
        <v>4.71</v>
      </c>
      <c r="L140" s="14">
        <v>6.23</v>
      </c>
      <c r="M140" s="14"/>
      <c r="N140" s="14">
        <v>38.956783139999999</v>
      </c>
      <c r="O140" s="33">
        <v>15.365807095000001</v>
      </c>
      <c r="P140" s="17" t="s">
        <v>14</v>
      </c>
      <c r="Q140" s="40" t="s">
        <v>625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215</v>
      </c>
      <c r="D141" s="16" t="s">
        <v>216</v>
      </c>
      <c r="E141" s="16">
        <v>0</v>
      </c>
      <c r="F141" s="15">
        <v>19.850000000000001</v>
      </c>
      <c r="G141" s="15">
        <v>17.690000000000001</v>
      </c>
      <c r="H141" s="15">
        <v>15.54</v>
      </c>
      <c r="I141" s="14"/>
      <c r="J141" s="15">
        <v>20.28</v>
      </c>
      <c r="K141" s="15">
        <v>24.58</v>
      </c>
      <c r="L141" s="15">
        <v>31.54</v>
      </c>
      <c r="M141" s="15"/>
      <c r="N141" s="15">
        <v>37.425199863000003</v>
      </c>
      <c r="O141" s="15">
        <v>12.409607952</v>
      </c>
      <c r="P141" s="16" t="s">
        <v>14</v>
      </c>
      <c r="Q141" s="39" t="s">
        <v>626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217</v>
      </c>
      <c r="D142" s="17" t="s">
        <v>218</v>
      </c>
      <c r="E142" s="17">
        <v>0</v>
      </c>
      <c r="F142" s="14">
        <v>6.55</v>
      </c>
      <c r="G142" s="14">
        <v>5.09</v>
      </c>
      <c r="H142" s="14">
        <v>3.63</v>
      </c>
      <c r="I142" s="14"/>
      <c r="J142" s="14">
        <v>6.78</v>
      </c>
      <c r="K142" s="14">
        <v>9.69</v>
      </c>
      <c r="L142" s="14">
        <v>14.41</v>
      </c>
      <c r="M142" s="14"/>
      <c r="N142" s="14">
        <v>31.920761950999999</v>
      </c>
      <c r="O142" s="33">
        <v>120.02681252000001</v>
      </c>
      <c r="P142" s="17" t="s">
        <v>14</v>
      </c>
      <c r="Q142" s="40" t="s">
        <v>627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219</v>
      </c>
      <c r="D143" s="16" t="s">
        <v>220</v>
      </c>
      <c r="E143" s="16">
        <v>7</v>
      </c>
      <c r="F143" s="15">
        <v>6.02</v>
      </c>
      <c r="G143" s="15">
        <v>5.59</v>
      </c>
      <c r="H143" s="15">
        <v>5.17</v>
      </c>
      <c r="I143" s="14"/>
      <c r="J143" s="15">
        <v>6.65</v>
      </c>
      <c r="K143" s="15">
        <v>7.49</v>
      </c>
      <c r="L143" s="15">
        <v>8.85</v>
      </c>
      <c r="M143" s="15"/>
      <c r="N143" s="15">
        <v>54.973907594000003</v>
      </c>
      <c r="O143" s="15">
        <v>5.2496942857000004</v>
      </c>
      <c r="P143" s="16" t="s">
        <v>17</v>
      </c>
      <c r="Q143" s="39" t="s">
        <v>628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219</v>
      </c>
      <c r="D144" s="17" t="s">
        <v>221</v>
      </c>
      <c r="E144" s="17">
        <v>1</v>
      </c>
      <c r="F144" s="14">
        <v>6.12</v>
      </c>
      <c r="G144" s="14">
        <v>5.67</v>
      </c>
      <c r="H144" s="14">
        <v>5.23</v>
      </c>
      <c r="I144" s="14"/>
      <c r="J144" s="14">
        <v>6.22</v>
      </c>
      <c r="K144" s="14">
        <v>7.1</v>
      </c>
      <c r="L144" s="14">
        <v>8.5299999999999994</v>
      </c>
      <c r="M144" s="14"/>
      <c r="N144" s="14">
        <v>51.189601346000003</v>
      </c>
      <c r="O144" s="33">
        <v>51.492194570999999</v>
      </c>
      <c r="P144" s="17" t="s">
        <v>14</v>
      </c>
      <c r="Q144" s="40" t="s">
        <v>629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222</v>
      </c>
      <c r="D145" s="16" t="s">
        <v>223</v>
      </c>
      <c r="E145" s="16">
        <v>2</v>
      </c>
      <c r="F145" s="15">
        <v>15.87</v>
      </c>
      <c r="G145" s="15">
        <v>13.65</v>
      </c>
      <c r="H145" s="15">
        <v>11.43</v>
      </c>
      <c r="I145" s="14"/>
      <c r="J145" s="15">
        <v>16.440000000000001</v>
      </c>
      <c r="K145" s="15">
        <v>20.87</v>
      </c>
      <c r="L145" s="15">
        <v>28.04</v>
      </c>
      <c r="M145" s="15"/>
      <c r="N145" s="15">
        <v>38.443972850000002</v>
      </c>
      <c r="O145" s="15">
        <v>103.22075361</v>
      </c>
      <c r="P145" s="16" t="s">
        <v>14</v>
      </c>
      <c r="Q145" s="39" t="s">
        <v>630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631</v>
      </c>
      <c r="D146" s="17" t="s">
        <v>632</v>
      </c>
      <c r="E146" s="17">
        <v>10</v>
      </c>
      <c r="F146" s="14">
        <v>100.82</v>
      </c>
      <c r="G146" s="14">
        <v>78.97</v>
      </c>
      <c r="H146" s="14">
        <v>57.13</v>
      </c>
      <c r="I146" s="14"/>
      <c r="J146" s="14">
        <v>108.12</v>
      </c>
      <c r="K146" s="14">
        <v>151.80000000000001</v>
      </c>
      <c r="L146" s="14">
        <v>222.48</v>
      </c>
      <c r="M146" s="14"/>
      <c r="N146" s="14">
        <v>74.868186691000005</v>
      </c>
      <c r="O146" s="33">
        <v>1.1084927018999999</v>
      </c>
      <c r="P146" s="17" t="s">
        <v>17</v>
      </c>
      <c r="Q146" s="40" t="s">
        <v>633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224</v>
      </c>
      <c r="D147" s="16" t="s">
        <v>225</v>
      </c>
      <c r="E147" s="16">
        <v>9</v>
      </c>
      <c r="F147" s="15">
        <v>4.1399999999999997</v>
      </c>
      <c r="G147" s="15">
        <v>3.71</v>
      </c>
      <c r="H147" s="15">
        <v>3.28</v>
      </c>
      <c r="I147" s="14"/>
      <c r="J147" s="15">
        <v>4.5999999999999996</v>
      </c>
      <c r="K147" s="15">
        <v>5.45</v>
      </c>
      <c r="L147" s="15">
        <v>6.84</v>
      </c>
      <c r="M147" s="15"/>
      <c r="N147" s="15">
        <v>55.350514269000001</v>
      </c>
      <c r="O147" s="15">
        <v>4.7161041428999999</v>
      </c>
      <c r="P147" s="16" t="s">
        <v>17</v>
      </c>
      <c r="Q147" s="39" t="s">
        <v>634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427</v>
      </c>
      <c r="D148" s="17" t="s">
        <v>428</v>
      </c>
      <c r="E148" s="17">
        <v>6</v>
      </c>
      <c r="F148" s="14">
        <v>3.25</v>
      </c>
      <c r="G148" s="14">
        <v>2.97</v>
      </c>
      <c r="H148" s="14">
        <v>2.69</v>
      </c>
      <c r="I148" s="14"/>
      <c r="J148" s="14">
        <v>4</v>
      </c>
      <c r="K148" s="14">
        <v>4.55</v>
      </c>
      <c r="L148" s="14">
        <v>5.45</v>
      </c>
      <c r="M148" s="14"/>
      <c r="N148" s="14">
        <v>57.820353291000004</v>
      </c>
      <c r="O148" s="33">
        <v>1.7825497143</v>
      </c>
      <c r="P148" s="17" t="s">
        <v>17</v>
      </c>
      <c r="Q148" s="40" t="s">
        <v>635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226</v>
      </c>
      <c r="D149" s="16" t="s">
        <v>227</v>
      </c>
      <c r="E149" s="16">
        <v>1</v>
      </c>
      <c r="F149" s="15">
        <v>67.540000000000006</v>
      </c>
      <c r="G149" s="15">
        <v>55.12</v>
      </c>
      <c r="H149" s="15">
        <v>42.7</v>
      </c>
      <c r="I149" s="14"/>
      <c r="J149" s="15">
        <v>69.84</v>
      </c>
      <c r="K149" s="15">
        <v>94.67</v>
      </c>
      <c r="L149" s="15">
        <v>134.86000000000001</v>
      </c>
      <c r="M149" s="15"/>
      <c r="N149" s="15">
        <v>46.375960810999999</v>
      </c>
      <c r="O149" s="15">
        <v>55.790893906000001</v>
      </c>
      <c r="P149" s="16" t="s">
        <v>14</v>
      </c>
      <c r="Q149" s="39" t="s">
        <v>636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417</v>
      </c>
      <c r="D150" s="17" t="s">
        <v>418</v>
      </c>
      <c r="E150" s="17">
        <v>7</v>
      </c>
      <c r="F150" s="14">
        <v>78.5</v>
      </c>
      <c r="G150" s="14">
        <v>68.64</v>
      </c>
      <c r="H150" s="14">
        <v>58.78</v>
      </c>
      <c r="I150" s="14"/>
      <c r="J150" s="14">
        <v>88.78</v>
      </c>
      <c r="K150" s="14">
        <v>108.49</v>
      </c>
      <c r="L150" s="14">
        <v>140.4</v>
      </c>
      <c r="M150" s="14"/>
      <c r="N150" s="14">
        <v>70.402083864999994</v>
      </c>
      <c r="O150" s="33">
        <v>1.9391237143</v>
      </c>
      <c r="P150" s="17" t="s">
        <v>17</v>
      </c>
      <c r="Q150" s="40" t="s">
        <v>637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228</v>
      </c>
      <c r="D151" s="16" t="s">
        <v>229</v>
      </c>
      <c r="E151" s="16">
        <v>1</v>
      </c>
      <c r="F151" s="15">
        <v>108.56</v>
      </c>
      <c r="G151" s="15">
        <v>96.32</v>
      </c>
      <c r="H151" s="15">
        <v>84.09</v>
      </c>
      <c r="I151" s="14"/>
      <c r="J151" s="15">
        <v>109.92</v>
      </c>
      <c r="K151" s="15">
        <v>134.38</v>
      </c>
      <c r="L151" s="15">
        <v>173.98</v>
      </c>
      <c r="M151" s="15"/>
      <c r="N151" s="15">
        <v>49.009053113</v>
      </c>
      <c r="O151" s="15">
        <v>17.039466516000001</v>
      </c>
      <c r="P151" s="16" t="s">
        <v>14</v>
      </c>
      <c r="Q151" s="39" t="s">
        <v>638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230</v>
      </c>
      <c r="D152" s="17" t="s">
        <v>231</v>
      </c>
      <c r="E152" s="17">
        <v>3</v>
      </c>
      <c r="F152" s="14">
        <v>32.31</v>
      </c>
      <c r="G152" s="14">
        <v>30.9</v>
      </c>
      <c r="H152" s="14">
        <v>29.49</v>
      </c>
      <c r="I152" s="14"/>
      <c r="J152" s="14">
        <v>33.200000000000003</v>
      </c>
      <c r="K152" s="14">
        <v>36.01</v>
      </c>
      <c r="L152" s="14">
        <v>40.57</v>
      </c>
      <c r="M152" s="14"/>
      <c r="N152" s="14">
        <v>42.983197861999997</v>
      </c>
      <c r="O152" s="33">
        <v>13.923656285</v>
      </c>
      <c r="P152" s="17" t="s">
        <v>14</v>
      </c>
      <c r="Q152" s="40" t="s">
        <v>639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444</v>
      </c>
      <c r="D153" s="16" t="s">
        <v>232</v>
      </c>
      <c r="E153" s="16">
        <v>10</v>
      </c>
      <c r="F153" s="15">
        <v>679.57</v>
      </c>
      <c r="G153" s="15">
        <v>526.04999999999995</v>
      </c>
      <c r="H153" s="15">
        <v>372.54</v>
      </c>
      <c r="I153" s="14"/>
      <c r="J153" s="15">
        <v>768.57</v>
      </c>
      <c r="K153" s="15">
        <v>1075.5899999999999</v>
      </c>
      <c r="L153" s="15">
        <v>1572.4</v>
      </c>
      <c r="M153" s="15"/>
      <c r="N153" s="15">
        <v>79.448922006000004</v>
      </c>
      <c r="O153" s="15">
        <v>70.980217025000002</v>
      </c>
      <c r="P153" s="16" t="s">
        <v>17</v>
      </c>
      <c r="Q153" s="39" t="s">
        <v>640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233</v>
      </c>
      <c r="D154" s="17" t="s">
        <v>234</v>
      </c>
      <c r="E154" s="17">
        <v>4</v>
      </c>
      <c r="F154" s="14">
        <v>86.3</v>
      </c>
      <c r="G154" s="14">
        <v>77.86</v>
      </c>
      <c r="H154" s="14">
        <v>69.430000000000007</v>
      </c>
      <c r="I154" s="14"/>
      <c r="J154" s="14">
        <v>104.45</v>
      </c>
      <c r="K154" s="14">
        <v>121.31</v>
      </c>
      <c r="L154" s="14">
        <v>148.61000000000001</v>
      </c>
      <c r="M154" s="14"/>
      <c r="N154" s="14">
        <v>53.645159919000001</v>
      </c>
      <c r="O154" s="33">
        <v>36.423458145999994</v>
      </c>
      <c r="P154" s="17" t="s">
        <v>17</v>
      </c>
      <c r="Q154" s="40" t="s">
        <v>641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235</v>
      </c>
      <c r="D155" s="16" t="s">
        <v>236</v>
      </c>
      <c r="E155" s="16">
        <v>8</v>
      </c>
      <c r="F155" s="15">
        <v>15.02</v>
      </c>
      <c r="G155" s="15">
        <v>14.12</v>
      </c>
      <c r="H155" s="15">
        <v>13.22</v>
      </c>
      <c r="I155" s="14"/>
      <c r="J155" s="15">
        <v>15.25</v>
      </c>
      <c r="K155" s="15">
        <v>17.04</v>
      </c>
      <c r="L155" s="15">
        <v>19.95</v>
      </c>
      <c r="M155" s="15"/>
      <c r="N155" s="15">
        <v>80.283591920000006</v>
      </c>
      <c r="O155" s="15">
        <v>14.777423000000001</v>
      </c>
      <c r="P155" s="16" t="s">
        <v>17</v>
      </c>
      <c r="Q155" s="39" t="s">
        <v>642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237</v>
      </c>
      <c r="D156" s="17" t="s">
        <v>238</v>
      </c>
      <c r="E156" s="17">
        <v>2</v>
      </c>
      <c r="F156" s="14">
        <v>3.78</v>
      </c>
      <c r="G156" s="14">
        <v>2.94</v>
      </c>
      <c r="H156" s="14">
        <v>2.11</v>
      </c>
      <c r="I156" s="14"/>
      <c r="J156" s="14">
        <v>3.98</v>
      </c>
      <c r="K156" s="14">
        <v>5.64</v>
      </c>
      <c r="L156" s="14">
        <v>8.34</v>
      </c>
      <c r="M156" s="14"/>
      <c r="N156" s="14">
        <v>43.709262265</v>
      </c>
      <c r="O156" s="33">
        <v>78.138857524000002</v>
      </c>
      <c r="P156" s="17" t="s">
        <v>14</v>
      </c>
      <c r="Q156" s="40" t="s">
        <v>643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436</v>
      </c>
      <c r="D157" s="16" t="s">
        <v>437</v>
      </c>
      <c r="E157" s="16">
        <v>9</v>
      </c>
      <c r="F157" s="15">
        <v>3.55</v>
      </c>
      <c r="G157" s="15">
        <v>3.27</v>
      </c>
      <c r="H157" s="15">
        <v>3</v>
      </c>
      <c r="I157" s="14"/>
      <c r="J157" s="15">
        <v>4.2300000000000004</v>
      </c>
      <c r="K157" s="15">
        <v>4.7699999999999996</v>
      </c>
      <c r="L157" s="15">
        <v>5.66</v>
      </c>
      <c r="M157" s="15"/>
      <c r="N157" s="15">
        <v>54.430398779000001</v>
      </c>
      <c r="O157" s="15">
        <v>2.1885014286</v>
      </c>
      <c r="P157" s="16" t="s">
        <v>17</v>
      </c>
      <c r="Q157" s="39" t="s">
        <v>644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239</v>
      </c>
      <c r="D158" s="17" t="s">
        <v>240</v>
      </c>
      <c r="E158" s="17">
        <v>0</v>
      </c>
      <c r="F158" s="14">
        <v>14.42</v>
      </c>
      <c r="G158" s="14">
        <v>13.33</v>
      </c>
      <c r="H158" s="14">
        <v>12.25</v>
      </c>
      <c r="I158" s="14"/>
      <c r="J158" s="14">
        <v>14.69</v>
      </c>
      <c r="K158" s="14">
        <v>16.850000000000001</v>
      </c>
      <c r="L158" s="14">
        <v>20.36</v>
      </c>
      <c r="M158" s="14"/>
      <c r="N158" s="14">
        <v>36.192421269999997</v>
      </c>
      <c r="O158" s="33">
        <v>126.49990808999999</v>
      </c>
      <c r="P158" s="17" t="s">
        <v>14</v>
      </c>
      <c r="Q158" s="40" t="s">
        <v>645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241</v>
      </c>
      <c r="D159" s="16" t="s">
        <v>242</v>
      </c>
      <c r="E159" s="16">
        <v>3</v>
      </c>
      <c r="F159" s="15">
        <v>27.34</v>
      </c>
      <c r="G159" s="15">
        <v>24.25</v>
      </c>
      <c r="H159" s="15">
        <v>21.17</v>
      </c>
      <c r="I159" s="14"/>
      <c r="J159" s="15">
        <v>28.1</v>
      </c>
      <c r="K159" s="15">
        <v>34.26</v>
      </c>
      <c r="L159" s="15">
        <v>44.24</v>
      </c>
      <c r="M159" s="15"/>
      <c r="N159" s="15">
        <v>45.700631502999997</v>
      </c>
      <c r="O159" s="15">
        <v>37.147068951999998</v>
      </c>
      <c r="P159" s="16" t="s">
        <v>14</v>
      </c>
      <c r="Q159" s="39" t="s">
        <v>646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243</v>
      </c>
      <c r="D160" s="17" t="s">
        <v>244</v>
      </c>
      <c r="E160" s="17">
        <v>0</v>
      </c>
      <c r="F160" s="14">
        <v>9.77</v>
      </c>
      <c r="G160" s="14">
        <v>7.94</v>
      </c>
      <c r="H160" s="14">
        <v>6.12</v>
      </c>
      <c r="I160" s="14"/>
      <c r="J160" s="14">
        <v>10.32</v>
      </c>
      <c r="K160" s="14">
        <v>13.96</v>
      </c>
      <c r="L160" s="14">
        <v>19.87</v>
      </c>
      <c r="M160" s="14"/>
      <c r="N160" s="14">
        <v>43.450001127999997</v>
      </c>
      <c r="O160" s="33">
        <v>71.074235618999992</v>
      </c>
      <c r="P160" s="17" t="s">
        <v>14</v>
      </c>
      <c r="Q160" s="40" t="s">
        <v>647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245</v>
      </c>
      <c r="D161" s="16" t="s">
        <v>246</v>
      </c>
      <c r="E161" s="16">
        <v>0</v>
      </c>
      <c r="F161" s="15">
        <v>6.07</v>
      </c>
      <c r="G161" s="15">
        <v>4.6500000000000004</v>
      </c>
      <c r="H161" s="15">
        <v>3.23</v>
      </c>
      <c r="I161" s="14"/>
      <c r="J161" s="15">
        <v>6.24</v>
      </c>
      <c r="K161" s="15">
        <v>9.07</v>
      </c>
      <c r="L161" s="15">
        <v>13.65</v>
      </c>
      <c r="M161" s="15"/>
      <c r="N161" s="15">
        <v>40.579593195999998</v>
      </c>
      <c r="O161" s="15">
        <v>63.163781429000004</v>
      </c>
      <c r="P161" s="16" t="s">
        <v>14</v>
      </c>
      <c r="Q161" s="39" t="s">
        <v>648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472</v>
      </c>
      <c r="D162" s="17" t="s">
        <v>473</v>
      </c>
      <c r="E162" s="17">
        <v>7</v>
      </c>
      <c r="F162" s="14">
        <v>1.6</v>
      </c>
      <c r="G162" s="14">
        <v>1.41</v>
      </c>
      <c r="H162" s="14">
        <v>1.23</v>
      </c>
      <c r="I162" s="14"/>
      <c r="J162" s="14">
        <v>1.76</v>
      </c>
      <c r="K162" s="14">
        <v>2.12</v>
      </c>
      <c r="L162" s="14">
        <v>2.71</v>
      </c>
      <c r="M162" s="14"/>
      <c r="N162" s="14">
        <v>53.604914837999999</v>
      </c>
      <c r="O162" s="33">
        <v>2.4388837143000002</v>
      </c>
      <c r="P162" s="17" t="s">
        <v>17</v>
      </c>
      <c r="Q162" s="40" t="s">
        <v>649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247</v>
      </c>
      <c r="D163" s="16" t="s">
        <v>248</v>
      </c>
      <c r="E163" s="16">
        <v>3</v>
      </c>
      <c r="F163" s="15">
        <v>29.76</v>
      </c>
      <c r="G163" s="15">
        <v>27.68</v>
      </c>
      <c r="H163" s="15">
        <v>25.61</v>
      </c>
      <c r="I163" s="14"/>
      <c r="J163" s="15">
        <v>30.47</v>
      </c>
      <c r="K163" s="15">
        <v>34.61</v>
      </c>
      <c r="L163" s="15">
        <v>41.33</v>
      </c>
      <c r="M163" s="15"/>
      <c r="N163" s="15">
        <v>44.610132004999997</v>
      </c>
      <c r="O163" s="15">
        <v>105.50698157000001</v>
      </c>
      <c r="P163" s="16" t="s">
        <v>14</v>
      </c>
      <c r="Q163" s="39" t="s">
        <v>650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249</v>
      </c>
      <c r="D164" s="17" t="s">
        <v>250</v>
      </c>
      <c r="E164" s="17">
        <v>7</v>
      </c>
      <c r="F164" s="14">
        <v>10.119999999999999</v>
      </c>
      <c r="G164" s="14">
        <v>8.9700000000000006</v>
      </c>
      <c r="H164" s="14">
        <v>7.82</v>
      </c>
      <c r="I164" s="14"/>
      <c r="J164" s="14">
        <v>11.15</v>
      </c>
      <c r="K164" s="14">
        <v>13.44</v>
      </c>
      <c r="L164" s="14">
        <v>17.149999999999999</v>
      </c>
      <c r="M164" s="14"/>
      <c r="N164" s="14">
        <v>58.108819787000002</v>
      </c>
      <c r="O164" s="33">
        <v>125.20510503999999</v>
      </c>
      <c r="P164" s="17" t="s">
        <v>17</v>
      </c>
      <c r="Q164" s="40" t="s">
        <v>651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463</v>
      </c>
      <c r="D165" s="16" t="s">
        <v>464</v>
      </c>
      <c r="E165" s="16">
        <v>6</v>
      </c>
      <c r="F165" s="15">
        <v>31.33</v>
      </c>
      <c r="G165" s="15">
        <v>28.64</v>
      </c>
      <c r="H165" s="15">
        <v>25.96</v>
      </c>
      <c r="I165" s="14"/>
      <c r="J165" s="15">
        <v>32.35</v>
      </c>
      <c r="K165" s="15">
        <v>37.71</v>
      </c>
      <c r="L165" s="15">
        <v>46.39</v>
      </c>
      <c r="M165" s="15"/>
      <c r="N165" s="15">
        <v>30.979958505999999</v>
      </c>
      <c r="O165" s="15">
        <v>1.5090396189999999</v>
      </c>
      <c r="P165" s="16" t="s">
        <v>14</v>
      </c>
      <c r="Q165" s="39" t="s">
        <v>652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251</v>
      </c>
      <c r="D166" s="17" t="s">
        <v>252</v>
      </c>
      <c r="E166" s="17">
        <v>3</v>
      </c>
      <c r="F166" s="14">
        <v>8.76</v>
      </c>
      <c r="G166" s="14">
        <v>7.78</v>
      </c>
      <c r="H166" s="14">
        <v>6.8</v>
      </c>
      <c r="I166" s="14"/>
      <c r="J166" s="14">
        <v>10.89</v>
      </c>
      <c r="K166" s="14">
        <v>12.84</v>
      </c>
      <c r="L166" s="14">
        <v>16.010000000000002</v>
      </c>
      <c r="M166" s="14"/>
      <c r="N166" s="14">
        <v>46.689368338999998</v>
      </c>
      <c r="O166" s="33">
        <v>8.2652366442999998</v>
      </c>
      <c r="P166" s="17" t="s">
        <v>17</v>
      </c>
      <c r="Q166" s="40" t="s">
        <v>653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253</v>
      </c>
      <c r="D167" s="16" t="s">
        <v>254</v>
      </c>
      <c r="E167" s="16">
        <v>0</v>
      </c>
      <c r="F167" s="15">
        <v>10.66</v>
      </c>
      <c r="G167" s="15">
        <v>8.6199999999999992</v>
      </c>
      <c r="H167" s="15">
        <v>6.58</v>
      </c>
      <c r="I167" s="14"/>
      <c r="J167" s="15">
        <v>10.97</v>
      </c>
      <c r="K167" s="15">
        <v>15.04</v>
      </c>
      <c r="L167" s="15">
        <v>21.64</v>
      </c>
      <c r="M167" s="15"/>
      <c r="N167" s="15">
        <v>46.794829788000001</v>
      </c>
      <c r="O167" s="15">
        <v>96.77177776500001</v>
      </c>
      <c r="P167" s="16" t="s">
        <v>14</v>
      </c>
      <c r="Q167" s="39" t="s">
        <v>654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255</v>
      </c>
      <c r="D168" s="17" t="s">
        <v>256</v>
      </c>
      <c r="E168" s="17">
        <v>7</v>
      </c>
      <c r="F168" s="14">
        <v>22.21</v>
      </c>
      <c r="G168" s="14">
        <v>20.170000000000002</v>
      </c>
      <c r="H168" s="14">
        <v>18.14</v>
      </c>
      <c r="I168" s="14"/>
      <c r="J168" s="14">
        <v>24.56</v>
      </c>
      <c r="K168" s="14">
        <v>28.62</v>
      </c>
      <c r="L168" s="14">
        <v>35.19</v>
      </c>
      <c r="M168" s="14"/>
      <c r="N168" s="14">
        <v>49.276420115999997</v>
      </c>
      <c r="O168" s="33">
        <v>106.011411</v>
      </c>
      <c r="P168" s="17" t="s">
        <v>17</v>
      </c>
      <c r="Q168" s="40" t="s">
        <v>655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257</v>
      </c>
      <c r="D169" s="16" t="s">
        <v>258</v>
      </c>
      <c r="E169" s="16">
        <v>7</v>
      </c>
      <c r="F169" s="15">
        <v>10.119999999999999</v>
      </c>
      <c r="G169" s="15">
        <v>9.4499999999999993</v>
      </c>
      <c r="H169" s="15">
        <v>8.7899999999999991</v>
      </c>
      <c r="I169" s="14"/>
      <c r="J169" s="15">
        <v>10.72</v>
      </c>
      <c r="K169" s="15">
        <v>12.04</v>
      </c>
      <c r="L169" s="15">
        <v>14.18</v>
      </c>
      <c r="M169" s="15"/>
      <c r="N169" s="15">
        <v>57.41826631</v>
      </c>
      <c r="O169" s="15">
        <v>3.4952124761999999</v>
      </c>
      <c r="P169" s="16" t="s">
        <v>17</v>
      </c>
      <c r="Q169" s="39" t="s">
        <v>656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259</v>
      </c>
      <c r="D170" s="17" t="s">
        <v>260</v>
      </c>
      <c r="E170" s="17">
        <v>4</v>
      </c>
      <c r="F170" s="14">
        <v>1.44</v>
      </c>
      <c r="G170" s="14">
        <v>0.81</v>
      </c>
      <c r="H170" s="14">
        <v>0.19</v>
      </c>
      <c r="I170" s="14"/>
      <c r="J170" s="14">
        <v>3</v>
      </c>
      <c r="K170" s="14">
        <v>4.24</v>
      </c>
      <c r="L170" s="14">
        <v>6.25</v>
      </c>
      <c r="M170" s="14"/>
      <c r="N170" s="14">
        <v>57.867315622</v>
      </c>
      <c r="O170" s="33">
        <v>9.0024711904999997</v>
      </c>
      <c r="P170" s="17" t="s">
        <v>17</v>
      </c>
      <c r="Q170" s="40" t="s">
        <v>657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261</v>
      </c>
      <c r="D171" s="16" t="s">
        <v>262</v>
      </c>
      <c r="E171" s="16">
        <v>4</v>
      </c>
      <c r="F171" s="15">
        <v>159.35</v>
      </c>
      <c r="G171" s="15">
        <v>142.75</v>
      </c>
      <c r="H171" s="15">
        <v>126.16</v>
      </c>
      <c r="I171" s="14"/>
      <c r="J171" s="15">
        <v>166.45</v>
      </c>
      <c r="K171" s="15">
        <v>199.63</v>
      </c>
      <c r="L171" s="15">
        <v>253.33</v>
      </c>
      <c r="M171" s="15"/>
      <c r="N171" s="15">
        <v>60.933352282999998</v>
      </c>
      <c r="O171" s="15">
        <v>12.698176709</v>
      </c>
      <c r="P171" s="16" t="s">
        <v>17</v>
      </c>
      <c r="Q171" s="39" t="s">
        <v>658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399</v>
      </c>
      <c r="D172" s="17" t="s">
        <v>400</v>
      </c>
      <c r="E172" s="17">
        <v>2</v>
      </c>
      <c r="F172" s="14">
        <v>6.76</v>
      </c>
      <c r="G172" s="14">
        <v>5.78</v>
      </c>
      <c r="H172" s="14">
        <v>4.8</v>
      </c>
      <c r="I172" s="14"/>
      <c r="J172" s="14">
        <v>7.09</v>
      </c>
      <c r="K172" s="14">
        <v>9.0399999999999991</v>
      </c>
      <c r="L172" s="14">
        <v>12.21</v>
      </c>
      <c r="M172" s="14"/>
      <c r="N172" s="14">
        <v>49.602770839999998</v>
      </c>
      <c r="O172" s="33">
        <v>3.8340748094999997</v>
      </c>
      <c r="P172" s="17" t="s">
        <v>14</v>
      </c>
      <c r="Q172" s="40" t="s">
        <v>659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263</v>
      </c>
      <c r="D173" s="16" t="s">
        <v>264</v>
      </c>
      <c r="E173" s="16">
        <v>3</v>
      </c>
      <c r="F173" s="15">
        <v>76.239999999999995</v>
      </c>
      <c r="G173" s="15">
        <v>69.58</v>
      </c>
      <c r="H173" s="15">
        <v>62.92</v>
      </c>
      <c r="I173" s="14"/>
      <c r="J173" s="15">
        <v>78.39</v>
      </c>
      <c r="K173" s="15">
        <v>91.7</v>
      </c>
      <c r="L173" s="15">
        <v>113.25</v>
      </c>
      <c r="M173" s="15"/>
      <c r="N173" s="15">
        <v>47.313217381000001</v>
      </c>
      <c r="O173" s="15">
        <v>56.062393237999999</v>
      </c>
      <c r="P173" s="16" t="s">
        <v>14</v>
      </c>
      <c r="Q173" s="39" t="s">
        <v>660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265</v>
      </c>
      <c r="D174" s="17" t="s">
        <v>266</v>
      </c>
      <c r="E174" s="17">
        <v>0</v>
      </c>
      <c r="F174" s="14">
        <v>1.99</v>
      </c>
      <c r="G174" s="14">
        <v>1.35</v>
      </c>
      <c r="H174" s="14">
        <v>0.72</v>
      </c>
      <c r="I174" s="14"/>
      <c r="J174" s="14">
        <v>2.08</v>
      </c>
      <c r="K174" s="14">
        <v>3.34</v>
      </c>
      <c r="L174" s="14">
        <v>5.39</v>
      </c>
      <c r="M174" s="14"/>
      <c r="N174" s="14">
        <v>30.122630668999999</v>
      </c>
      <c r="O174" s="33">
        <v>6.9621908571000004</v>
      </c>
      <c r="P174" s="17" t="s">
        <v>14</v>
      </c>
      <c r="Q174" s="40" t="s">
        <v>661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267</v>
      </c>
      <c r="D175" s="16" t="s">
        <v>268</v>
      </c>
      <c r="E175" s="16">
        <v>0</v>
      </c>
      <c r="F175" s="15">
        <v>4.37</v>
      </c>
      <c r="G175" s="15">
        <v>3.35</v>
      </c>
      <c r="H175" s="15">
        <v>2.34</v>
      </c>
      <c r="I175" s="14"/>
      <c r="J175" s="15">
        <v>4.51</v>
      </c>
      <c r="K175" s="15">
        <v>6.53</v>
      </c>
      <c r="L175" s="15">
        <v>9.8000000000000007</v>
      </c>
      <c r="M175" s="15"/>
      <c r="N175" s="15">
        <v>29.827734393</v>
      </c>
      <c r="O175" s="15">
        <v>25.400321094999999</v>
      </c>
      <c r="P175" s="16" t="s">
        <v>14</v>
      </c>
      <c r="Q175" s="39" t="s">
        <v>662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663</v>
      </c>
      <c r="D176" s="17" t="s">
        <v>664</v>
      </c>
      <c r="E176" s="17">
        <v>4</v>
      </c>
      <c r="F176" s="14">
        <v>223</v>
      </c>
      <c r="G176" s="14">
        <v>192.59</v>
      </c>
      <c r="H176" s="14">
        <v>162.18</v>
      </c>
      <c r="I176" s="14"/>
      <c r="J176" s="14">
        <v>303.74</v>
      </c>
      <c r="K176" s="14">
        <v>364.55</v>
      </c>
      <c r="L176" s="14">
        <v>462.96</v>
      </c>
      <c r="M176" s="14"/>
      <c r="N176" s="14">
        <v>48.695038601</v>
      </c>
      <c r="O176" s="33">
        <v>5.7190496532999999</v>
      </c>
      <c r="P176" s="17" t="s">
        <v>17</v>
      </c>
      <c r="Q176" s="40" t="s">
        <v>665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474</v>
      </c>
      <c r="D177" s="16" t="s">
        <v>475</v>
      </c>
      <c r="E177" s="16">
        <v>0</v>
      </c>
      <c r="F177" s="15">
        <v>0.42</v>
      </c>
      <c r="G177" s="15">
        <v>0.21</v>
      </c>
      <c r="H177" s="15">
        <v>0.01</v>
      </c>
      <c r="I177" s="14"/>
      <c r="J177" s="15">
        <v>0.47</v>
      </c>
      <c r="K177" s="15">
        <v>0.87</v>
      </c>
      <c r="L177" s="15">
        <v>1.52</v>
      </c>
      <c r="M177" s="15"/>
      <c r="N177" s="15">
        <v>21.706932734999999</v>
      </c>
      <c r="O177" s="15">
        <v>1.4964906667</v>
      </c>
      <c r="P177" s="16" t="s">
        <v>14</v>
      </c>
      <c r="Q177" s="39" t="s">
        <v>666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269</v>
      </c>
      <c r="D178" s="17" t="s">
        <v>270</v>
      </c>
      <c r="E178" s="17">
        <v>5</v>
      </c>
      <c r="F178" s="14">
        <v>48.52</v>
      </c>
      <c r="G178" s="14">
        <v>41.96</v>
      </c>
      <c r="H178" s="14">
        <v>35.4</v>
      </c>
      <c r="I178" s="14"/>
      <c r="J178" s="14">
        <v>49.38</v>
      </c>
      <c r="K178" s="14">
        <v>62.49</v>
      </c>
      <c r="L178" s="14">
        <v>83.72</v>
      </c>
      <c r="M178" s="14"/>
      <c r="N178" s="14">
        <v>38.218159774</v>
      </c>
      <c r="O178" s="33">
        <v>618.56953699999997</v>
      </c>
      <c r="P178" s="17" t="s">
        <v>14</v>
      </c>
      <c r="Q178" s="40" t="s">
        <v>667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269</v>
      </c>
      <c r="D179" s="16" t="s">
        <v>272</v>
      </c>
      <c r="E179" s="16">
        <v>5</v>
      </c>
      <c r="F179" s="15">
        <v>43.16</v>
      </c>
      <c r="G179" s="15">
        <v>37.590000000000003</v>
      </c>
      <c r="H179" s="15">
        <v>32.020000000000003</v>
      </c>
      <c r="I179" s="14"/>
      <c r="J179" s="15">
        <v>43.8</v>
      </c>
      <c r="K179" s="15">
        <v>54.93</v>
      </c>
      <c r="L179" s="15">
        <v>72.94</v>
      </c>
      <c r="M179" s="15"/>
      <c r="N179" s="15">
        <v>32.480282502999998</v>
      </c>
      <c r="O179" s="15">
        <v>2165.6639292999998</v>
      </c>
      <c r="P179" s="16" t="s">
        <v>14</v>
      </c>
      <c r="Q179" s="39" t="s">
        <v>668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273</v>
      </c>
      <c r="D180" s="17" t="s">
        <v>274</v>
      </c>
      <c r="E180" s="17">
        <v>4</v>
      </c>
      <c r="F180" s="14">
        <v>11.72</v>
      </c>
      <c r="G180" s="14">
        <v>10.47</v>
      </c>
      <c r="H180" s="14">
        <v>9.23</v>
      </c>
      <c r="I180" s="14"/>
      <c r="J180" s="14">
        <v>12.41</v>
      </c>
      <c r="K180" s="14">
        <v>14.89</v>
      </c>
      <c r="L180" s="14">
        <v>18.91</v>
      </c>
      <c r="M180" s="14"/>
      <c r="N180" s="14">
        <v>41.895453041000003</v>
      </c>
      <c r="O180" s="33">
        <v>30.661429714000001</v>
      </c>
      <c r="P180" s="17" t="s">
        <v>14</v>
      </c>
      <c r="Q180" s="40" t="s">
        <v>669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397</v>
      </c>
      <c r="D181" s="16" t="s">
        <v>275</v>
      </c>
      <c r="E181" s="16">
        <v>5</v>
      </c>
      <c r="F181" s="15">
        <v>64.2</v>
      </c>
      <c r="G181" s="15">
        <v>55.65</v>
      </c>
      <c r="H181" s="15">
        <v>47.11</v>
      </c>
      <c r="I181" s="14"/>
      <c r="J181" s="15">
        <v>65.7</v>
      </c>
      <c r="K181" s="15">
        <v>82.78</v>
      </c>
      <c r="L181" s="15">
        <v>110.42</v>
      </c>
      <c r="M181" s="15"/>
      <c r="N181" s="15">
        <v>40.834641642000001</v>
      </c>
      <c r="O181" s="15">
        <v>661.28910571000006</v>
      </c>
      <c r="P181" s="16" t="s">
        <v>14</v>
      </c>
      <c r="Q181" s="39" t="s">
        <v>670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454</v>
      </c>
      <c r="D182" s="17" t="s">
        <v>276</v>
      </c>
      <c r="E182" s="17">
        <v>5</v>
      </c>
      <c r="F182" s="14">
        <v>3.32</v>
      </c>
      <c r="G182" s="14">
        <v>2.93</v>
      </c>
      <c r="H182" s="14">
        <v>2.5499999999999998</v>
      </c>
      <c r="I182" s="14"/>
      <c r="J182" s="14">
        <v>3.44</v>
      </c>
      <c r="K182" s="14">
        <v>4.2</v>
      </c>
      <c r="L182" s="14">
        <v>5.44</v>
      </c>
      <c r="M182" s="14"/>
      <c r="N182" s="14">
        <v>50.840707649000002</v>
      </c>
      <c r="O182" s="33">
        <v>11.778070333000001</v>
      </c>
      <c r="P182" s="17" t="s">
        <v>14</v>
      </c>
      <c r="Q182" s="40" t="s">
        <v>671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426</v>
      </c>
      <c r="D183" s="16" t="s">
        <v>277</v>
      </c>
      <c r="E183" s="16">
        <v>10</v>
      </c>
      <c r="F183" s="15">
        <v>14.44</v>
      </c>
      <c r="G183" s="15">
        <v>12.7</v>
      </c>
      <c r="H183" s="15">
        <v>10.96</v>
      </c>
      <c r="I183" s="14"/>
      <c r="J183" s="15">
        <v>16.170000000000002</v>
      </c>
      <c r="K183" s="15">
        <v>19.64</v>
      </c>
      <c r="L183" s="15">
        <v>25.26</v>
      </c>
      <c r="M183" s="15"/>
      <c r="N183" s="15">
        <v>68.668990843000003</v>
      </c>
      <c r="O183" s="15">
        <v>19.351886332999999</v>
      </c>
      <c r="P183" s="16" t="s">
        <v>17</v>
      </c>
      <c r="Q183" s="39" t="s">
        <v>672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398</v>
      </c>
      <c r="D184" s="17" t="s">
        <v>278</v>
      </c>
      <c r="E184" s="17">
        <v>0</v>
      </c>
      <c r="F184" s="14">
        <v>9.25</v>
      </c>
      <c r="G184" s="14">
        <v>7.04</v>
      </c>
      <c r="H184" s="14">
        <v>4.83</v>
      </c>
      <c r="I184" s="14"/>
      <c r="J184" s="14">
        <v>9.61</v>
      </c>
      <c r="K184" s="14">
        <v>14.02</v>
      </c>
      <c r="L184" s="14">
        <v>21.16</v>
      </c>
      <c r="M184" s="14"/>
      <c r="N184" s="14">
        <v>30.815537113000001</v>
      </c>
      <c r="O184" s="33">
        <v>77.917405333000005</v>
      </c>
      <c r="P184" s="17" t="s">
        <v>14</v>
      </c>
      <c r="Q184" s="40" t="s">
        <v>673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407</v>
      </c>
      <c r="D185" s="16" t="s">
        <v>279</v>
      </c>
      <c r="E185" s="16">
        <v>3</v>
      </c>
      <c r="F185" s="15">
        <v>48.51</v>
      </c>
      <c r="G185" s="15">
        <v>45.17</v>
      </c>
      <c r="H185" s="15">
        <v>41.84</v>
      </c>
      <c r="I185" s="14"/>
      <c r="J185" s="15">
        <v>49.2</v>
      </c>
      <c r="K185" s="15">
        <v>55.86</v>
      </c>
      <c r="L185" s="15">
        <v>66.650000000000006</v>
      </c>
      <c r="M185" s="15"/>
      <c r="N185" s="15">
        <v>45.153621803999997</v>
      </c>
      <c r="O185" s="15">
        <v>79.698829666999998</v>
      </c>
      <c r="P185" s="16" t="s">
        <v>14</v>
      </c>
      <c r="Q185" s="39" t="s">
        <v>674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408</v>
      </c>
      <c r="D186" s="17" t="s">
        <v>280</v>
      </c>
      <c r="E186" s="17">
        <v>5</v>
      </c>
      <c r="F186" s="14">
        <v>4.05</v>
      </c>
      <c r="G186" s="14">
        <v>3.73</v>
      </c>
      <c r="H186" s="14">
        <v>3.41</v>
      </c>
      <c r="I186" s="14"/>
      <c r="J186" s="14">
        <v>4.17</v>
      </c>
      <c r="K186" s="14">
        <v>4.8</v>
      </c>
      <c r="L186" s="14">
        <v>5.83</v>
      </c>
      <c r="M186" s="14"/>
      <c r="N186" s="14">
        <v>49.569760486</v>
      </c>
      <c r="O186" s="33">
        <v>4.4461526666999998</v>
      </c>
      <c r="P186" s="17" t="s">
        <v>14</v>
      </c>
      <c r="Q186" s="40" t="s">
        <v>675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462</v>
      </c>
      <c r="D187" s="16" t="s">
        <v>281</v>
      </c>
      <c r="E187" s="16">
        <v>7</v>
      </c>
      <c r="F187" s="15">
        <v>18.84</v>
      </c>
      <c r="G187" s="15">
        <v>16.940000000000001</v>
      </c>
      <c r="H187" s="15">
        <v>15.05</v>
      </c>
      <c r="I187" s="14"/>
      <c r="J187" s="15">
        <v>22.09</v>
      </c>
      <c r="K187" s="15">
        <v>25.87</v>
      </c>
      <c r="L187" s="15">
        <v>32</v>
      </c>
      <c r="M187" s="15"/>
      <c r="N187" s="15">
        <v>52.419645658999997</v>
      </c>
      <c r="O187" s="15">
        <v>10.773238857000001</v>
      </c>
      <c r="P187" s="16" t="s">
        <v>17</v>
      </c>
      <c r="Q187" s="39" t="s">
        <v>676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455</v>
      </c>
      <c r="D188" s="17" t="s">
        <v>456</v>
      </c>
      <c r="E188" s="17">
        <v>0</v>
      </c>
      <c r="F188" s="14">
        <v>6.43</v>
      </c>
      <c r="G188" s="14">
        <v>5.36</v>
      </c>
      <c r="H188" s="14">
        <v>4.29</v>
      </c>
      <c r="I188" s="14"/>
      <c r="J188" s="14">
        <v>6.83</v>
      </c>
      <c r="K188" s="14">
        <v>8.9600000000000009</v>
      </c>
      <c r="L188" s="14">
        <v>12.42</v>
      </c>
      <c r="M188" s="14"/>
      <c r="N188" s="14">
        <v>36.546683549999997</v>
      </c>
      <c r="O188" s="33">
        <v>1.7285362381</v>
      </c>
      <c r="P188" s="17" t="s">
        <v>14</v>
      </c>
      <c r="Q188" s="40" t="s">
        <v>677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678</v>
      </c>
      <c r="D189" s="16" t="s">
        <v>679</v>
      </c>
      <c r="E189" s="16">
        <v>10</v>
      </c>
      <c r="F189" s="15">
        <v>98.55</v>
      </c>
      <c r="G189" s="15">
        <v>81.61</v>
      </c>
      <c r="H189" s="15">
        <v>64.680000000000007</v>
      </c>
      <c r="I189" s="14"/>
      <c r="J189" s="15">
        <v>107.49</v>
      </c>
      <c r="K189" s="15">
        <v>141.35</v>
      </c>
      <c r="L189" s="15">
        <v>196.14</v>
      </c>
      <c r="M189" s="15"/>
      <c r="N189" s="15">
        <v>78.288870785</v>
      </c>
      <c r="O189" s="15">
        <v>4.1771700990999996</v>
      </c>
      <c r="P189" s="16" t="s">
        <v>17</v>
      </c>
      <c r="Q189" s="39" t="s">
        <v>680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461</v>
      </c>
      <c r="D190" s="17" t="s">
        <v>282</v>
      </c>
      <c r="E190" s="17">
        <v>3</v>
      </c>
      <c r="F190" s="14">
        <v>1.72</v>
      </c>
      <c r="G190" s="14">
        <v>1.4</v>
      </c>
      <c r="H190" s="14">
        <v>1.08</v>
      </c>
      <c r="I190" s="14"/>
      <c r="J190" s="14">
        <v>1.84</v>
      </c>
      <c r="K190" s="14">
        <v>2.4700000000000002</v>
      </c>
      <c r="L190" s="14">
        <v>3.5</v>
      </c>
      <c r="M190" s="14"/>
      <c r="N190" s="14">
        <v>47.097962250999998</v>
      </c>
      <c r="O190" s="33">
        <v>7.2717803809999992</v>
      </c>
      <c r="P190" s="17" t="s">
        <v>14</v>
      </c>
      <c r="Q190" s="40" t="s">
        <v>681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476</v>
      </c>
      <c r="D191" s="16" t="s">
        <v>283</v>
      </c>
      <c r="E191" s="16">
        <v>0</v>
      </c>
      <c r="F191" s="15">
        <v>1.4</v>
      </c>
      <c r="G191" s="15">
        <v>0.96</v>
      </c>
      <c r="H191" s="15">
        <v>0.52</v>
      </c>
      <c r="I191" s="14"/>
      <c r="J191" s="15">
        <v>1.48</v>
      </c>
      <c r="K191" s="15">
        <v>2.35</v>
      </c>
      <c r="L191" s="15">
        <v>3.76</v>
      </c>
      <c r="M191" s="15"/>
      <c r="N191" s="15">
        <v>38.110464499000003</v>
      </c>
      <c r="O191" s="15">
        <v>6.1886058095000003</v>
      </c>
      <c r="P191" s="16" t="s">
        <v>14</v>
      </c>
      <c r="Q191" s="39" t="s">
        <v>682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271</v>
      </c>
      <c r="D192" s="17" t="s">
        <v>284</v>
      </c>
      <c r="E192" s="17">
        <v>0</v>
      </c>
      <c r="F192" s="14">
        <v>17.82</v>
      </c>
      <c r="G192" s="14">
        <v>14.88</v>
      </c>
      <c r="H192" s="14">
        <v>11.95</v>
      </c>
      <c r="I192" s="14"/>
      <c r="J192" s="14">
        <v>18.54</v>
      </c>
      <c r="K192" s="14">
        <v>24.4</v>
      </c>
      <c r="L192" s="14">
        <v>33.89</v>
      </c>
      <c r="M192" s="14"/>
      <c r="N192" s="14">
        <v>26.334548313999999</v>
      </c>
      <c r="O192" s="33">
        <v>209.72220052</v>
      </c>
      <c r="P192" s="17" t="s">
        <v>14</v>
      </c>
      <c r="Q192" s="40" t="s">
        <v>683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465</v>
      </c>
      <c r="D193" s="16" t="s">
        <v>285</v>
      </c>
      <c r="E193" s="16">
        <v>0</v>
      </c>
      <c r="F193" s="15">
        <v>0.39</v>
      </c>
      <c r="G193" s="15">
        <v>0.15</v>
      </c>
      <c r="H193" s="15">
        <v>-7.0000000000000007E-2</v>
      </c>
      <c r="I193" s="14"/>
      <c r="J193" s="15">
        <v>0.41</v>
      </c>
      <c r="K193" s="15">
        <v>0.87</v>
      </c>
      <c r="L193" s="15">
        <v>1.62</v>
      </c>
      <c r="M193" s="15"/>
      <c r="N193" s="15">
        <v>34.667502220000003</v>
      </c>
      <c r="O193" s="15">
        <v>5.0685786190000002</v>
      </c>
      <c r="P193" s="16" t="s">
        <v>14</v>
      </c>
      <c r="Q193" s="39" t="s">
        <v>684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457</v>
      </c>
      <c r="D194" s="17" t="s">
        <v>286</v>
      </c>
      <c r="E194" s="17">
        <v>4</v>
      </c>
      <c r="F194" s="14">
        <v>5.09</v>
      </c>
      <c r="G194" s="14">
        <v>4.3099999999999996</v>
      </c>
      <c r="H194" s="14">
        <v>3.54</v>
      </c>
      <c r="I194" s="14"/>
      <c r="J194" s="14">
        <v>7.02</v>
      </c>
      <c r="K194" s="14">
        <v>8.56</v>
      </c>
      <c r="L194" s="14">
        <v>11.06</v>
      </c>
      <c r="M194" s="14"/>
      <c r="N194" s="14">
        <v>54.616921972</v>
      </c>
      <c r="O194" s="33">
        <v>15.421367475999999</v>
      </c>
      <c r="P194" s="17" t="s">
        <v>17</v>
      </c>
      <c r="Q194" s="40" t="s">
        <v>685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466</v>
      </c>
      <c r="D195" s="16" t="s">
        <v>467</v>
      </c>
      <c r="E195" s="16">
        <v>0</v>
      </c>
      <c r="F195" s="15">
        <v>0.49</v>
      </c>
      <c r="G195" s="15">
        <v>-0.16</v>
      </c>
      <c r="H195" s="15">
        <v>-0.82</v>
      </c>
      <c r="I195" s="14"/>
      <c r="J195" s="15">
        <v>0.54</v>
      </c>
      <c r="K195" s="15">
        <v>1.85</v>
      </c>
      <c r="L195" s="15">
        <v>3.97</v>
      </c>
      <c r="M195" s="15"/>
      <c r="N195" s="15">
        <v>43.139432933999998</v>
      </c>
      <c r="O195" s="15">
        <v>2.1761891905000001</v>
      </c>
      <c r="P195" s="16" t="s">
        <v>14</v>
      </c>
      <c r="Q195" s="39" t="s">
        <v>686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402</v>
      </c>
      <c r="D196" s="17" t="s">
        <v>287</v>
      </c>
      <c r="E196" s="17">
        <v>2</v>
      </c>
      <c r="F196" s="14">
        <v>33.89</v>
      </c>
      <c r="G196" s="14">
        <v>30.28</v>
      </c>
      <c r="H196" s="14">
        <v>26.68</v>
      </c>
      <c r="I196" s="14"/>
      <c r="J196" s="14">
        <v>35.06</v>
      </c>
      <c r="K196" s="14">
        <v>42.26</v>
      </c>
      <c r="L196" s="14">
        <v>53.92</v>
      </c>
      <c r="M196" s="14"/>
      <c r="N196" s="14">
        <v>42.873948935000001</v>
      </c>
      <c r="O196" s="33">
        <v>298.77572499999997</v>
      </c>
      <c r="P196" s="17" t="s">
        <v>14</v>
      </c>
      <c r="Q196" s="40" t="s">
        <v>687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406</v>
      </c>
      <c r="D197" s="16" t="s">
        <v>288</v>
      </c>
      <c r="E197" s="16">
        <v>7</v>
      </c>
      <c r="F197" s="15">
        <v>9.17</v>
      </c>
      <c r="G197" s="15">
        <v>8.25</v>
      </c>
      <c r="H197" s="15">
        <v>7.34</v>
      </c>
      <c r="I197" s="14"/>
      <c r="J197" s="15">
        <v>10.96</v>
      </c>
      <c r="K197" s="15">
        <v>12.78</v>
      </c>
      <c r="L197" s="15">
        <v>15.75</v>
      </c>
      <c r="M197" s="15"/>
      <c r="N197" s="15">
        <v>52.755175823999998</v>
      </c>
      <c r="O197" s="15">
        <v>16.853289095000001</v>
      </c>
      <c r="P197" s="16" t="s">
        <v>17</v>
      </c>
      <c r="Q197" s="39" t="s">
        <v>688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412</v>
      </c>
      <c r="D198" s="17" t="s">
        <v>289</v>
      </c>
      <c r="E198" s="17">
        <v>0</v>
      </c>
      <c r="F198" s="14">
        <v>13.95</v>
      </c>
      <c r="G198" s="14">
        <v>12.75</v>
      </c>
      <c r="H198" s="14">
        <v>11.56</v>
      </c>
      <c r="I198" s="14"/>
      <c r="J198" s="14">
        <v>14.26</v>
      </c>
      <c r="K198" s="14">
        <v>16.64</v>
      </c>
      <c r="L198" s="14">
        <v>20.49</v>
      </c>
      <c r="M198" s="14"/>
      <c r="N198" s="14">
        <v>31.422468777999999</v>
      </c>
      <c r="O198" s="33">
        <v>209.35603904999999</v>
      </c>
      <c r="P198" s="17" t="s">
        <v>14</v>
      </c>
      <c r="Q198" s="40" t="s">
        <v>689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290</v>
      </c>
      <c r="D199" s="16" t="s">
        <v>291</v>
      </c>
      <c r="E199" s="16">
        <v>3</v>
      </c>
      <c r="F199" s="15">
        <v>28.44</v>
      </c>
      <c r="G199" s="15">
        <v>25.4</v>
      </c>
      <c r="H199" s="15">
        <v>22.36</v>
      </c>
      <c r="I199" s="14"/>
      <c r="J199" s="15">
        <v>29.06</v>
      </c>
      <c r="K199" s="15">
        <v>35.130000000000003</v>
      </c>
      <c r="L199" s="15">
        <v>44.97</v>
      </c>
      <c r="M199" s="15"/>
      <c r="N199" s="15">
        <v>35.157064849999998</v>
      </c>
      <c r="O199" s="15">
        <v>429.45253871</v>
      </c>
      <c r="P199" s="16" t="s">
        <v>14</v>
      </c>
      <c r="Q199" s="39" t="s">
        <v>690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292</v>
      </c>
      <c r="D200" s="17" t="s">
        <v>293</v>
      </c>
      <c r="E200" s="17">
        <v>0</v>
      </c>
      <c r="F200" s="14">
        <v>7.26</v>
      </c>
      <c r="G200" s="14">
        <v>6.6</v>
      </c>
      <c r="H200" s="14">
        <v>5.94</v>
      </c>
      <c r="I200" s="14"/>
      <c r="J200" s="14">
        <v>7.39</v>
      </c>
      <c r="K200" s="14">
        <v>8.6999999999999993</v>
      </c>
      <c r="L200" s="14">
        <v>10.82</v>
      </c>
      <c r="M200" s="14"/>
      <c r="N200" s="14">
        <v>35.417714932000003</v>
      </c>
      <c r="O200" s="33">
        <v>9.3455151905000005</v>
      </c>
      <c r="P200" s="17" t="s">
        <v>14</v>
      </c>
      <c r="Q200" s="40" t="s">
        <v>691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292</v>
      </c>
      <c r="D201" s="16" t="s">
        <v>294</v>
      </c>
      <c r="E201" s="16">
        <v>2</v>
      </c>
      <c r="F201" s="15">
        <v>37.42</v>
      </c>
      <c r="G201" s="15">
        <v>33.659999999999997</v>
      </c>
      <c r="H201" s="15">
        <v>29.9</v>
      </c>
      <c r="I201" s="14"/>
      <c r="J201" s="15">
        <v>38</v>
      </c>
      <c r="K201" s="15">
        <v>45.51</v>
      </c>
      <c r="L201" s="15">
        <v>57.67</v>
      </c>
      <c r="M201" s="15"/>
      <c r="N201" s="15">
        <v>36.816421487</v>
      </c>
      <c r="O201" s="15">
        <v>55.022719094999999</v>
      </c>
      <c r="P201" s="16" t="s">
        <v>14</v>
      </c>
      <c r="Q201" s="39" t="s">
        <v>692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295</v>
      </c>
      <c r="D202" s="17" t="s">
        <v>296</v>
      </c>
      <c r="E202" s="17">
        <v>0</v>
      </c>
      <c r="F202" s="14">
        <v>27.09</v>
      </c>
      <c r="G202" s="14">
        <v>23.74</v>
      </c>
      <c r="H202" s="14">
        <v>20.399999999999999</v>
      </c>
      <c r="I202" s="14"/>
      <c r="J202" s="14">
        <v>27.57</v>
      </c>
      <c r="K202" s="14">
        <v>34.25</v>
      </c>
      <c r="L202" s="14">
        <v>45.06</v>
      </c>
      <c r="M202" s="14"/>
      <c r="N202" s="14">
        <v>42.002781753000001</v>
      </c>
      <c r="O202" s="33">
        <v>82.065633618999996</v>
      </c>
      <c r="P202" s="17" t="s">
        <v>14</v>
      </c>
      <c r="Q202" s="40" t="s">
        <v>693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297</v>
      </c>
      <c r="D203" s="16" t="s">
        <v>298</v>
      </c>
      <c r="E203" s="16">
        <v>3</v>
      </c>
      <c r="F203" s="15">
        <v>16.75</v>
      </c>
      <c r="G203" s="15">
        <v>14.47</v>
      </c>
      <c r="H203" s="15">
        <v>12.2</v>
      </c>
      <c r="I203" s="14"/>
      <c r="J203" s="15">
        <v>17.7</v>
      </c>
      <c r="K203" s="15">
        <v>22.24</v>
      </c>
      <c r="L203" s="15">
        <v>29.59</v>
      </c>
      <c r="M203" s="15"/>
      <c r="N203" s="15">
        <v>41.630022822999997</v>
      </c>
      <c r="O203" s="15">
        <v>43.634070856999998</v>
      </c>
      <c r="P203" s="16" t="s">
        <v>14</v>
      </c>
      <c r="Q203" s="39" t="s">
        <v>694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299</v>
      </c>
      <c r="D204" s="17" t="s">
        <v>300</v>
      </c>
      <c r="E204" s="17">
        <v>3</v>
      </c>
      <c r="F204" s="14">
        <v>4.92</v>
      </c>
      <c r="G204" s="14">
        <v>4.67</v>
      </c>
      <c r="H204" s="14">
        <v>4.43</v>
      </c>
      <c r="I204" s="14"/>
      <c r="J204" s="14">
        <v>5.04</v>
      </c>
      <c r="K204" s="14">
        <v>5.52</v>
      </c>
      <c r="L204" s="14">
        <v>6.31</v>
      </c>
      <c r="M204" s="14"/>
      <c r="N204" s="14">
        <v>39.041750323000002</v>
      </c>
      <c r="O204" s="33">
        <v>3.100009381</v>
      </c>
      <c r="P204" s="17" t="s">
        <v>14</v>
      </c>
      <c r="Q204" s="40" t="s">
        <v>695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696</v>
      </c>
      <c r="D205" s="16" t="s">
        <v>697</v>
      </c>
      <c r="E205" s="16">
        <v>10</v>
      </c>
      <c r="F205" s="15">
        <v>4121.6400000000003</v>
      </c>
      <c r="G205" s="15">
        <v>3322.1</v>
      </c>
      <c r="H205" s="15">
        <v>2522.56</v>
      </c>
      <c r="I205" s="14"/>
      <c r="J205" s="15">
        <v>4334.0200000000004</v>
      </c>
      <c r="K205" s="15">
        <v>5933.09</v>
      </c>
      <c r="L205" s="15">
        <v>8520.59</v>
      </c>
      <c r="M205" s="15"/>
      <c r="N205" s="15">
        <v>71.897352470000001</v>
      </c>
      <c r="O205" s="15">
        <v>3.0188147566999999</v>
      </c>
      <c r="P205" s="16" t="s">
        <v>17</v>
      </c>
      <c r="Q205" s="39" t="s">
        <v>698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301</v>
      </c>
      <c r="D206" s="17" t="s">
        <v>302</v>
      </c>
      <c r="E206" s="17">
        <v>5</v>
      </c>
      <c r="F206" s="14">
        <v>11.25</v>
      </c>
      <c r="G206" s="14">
        <v>9.81</v>
      </c>
      <c r="H206" s="14">
        <v>8.3800000000000008</v>
      </c>
      <c r="I206" s="14"/>
      <c r="J206" s="14">
        <v>11.79</v>
      </c>
      <c r="K206" s="14">
        <v>14.65</v>
      </c>
      <c r="L206" s="14">
        <v>19.27</v>
      </c>
      <c r="M206" s="14"/>
      <c r="N206" s="14">
        <v>43.159544478999997</v>
      </c>
      <c r="O206" s="33">
        <v>13.096074238</v>
      </c>
      <c r="P206" s="17" t="s">
        <v>14</v>
      </c>
      <c r="Q206" s="40" t="s">
        <v>699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700</v>
      </c>
      <c r="D207" s="16" t="s">
        <v>701</v>
      </c>
      <c r="E207" s="16">
        <v>4</v>
      </c>
      <c r="F207" s="15">
        <v>9.9499999999999993</v>
      </c>
      <c r="G207" s="15">
        <v>8.02</v>
      </c>
      <c r="H207" s="15">
        <v>6.1</v>
      </c>
      <c r="I207" s="14"/>
      <c r="J207" s="15">
        <v>14.4</v>
      </c>
      <c r="K207" s="15">
        <v>18.239999999999998</v>
      </c>
      <c r="L207" s="15">
        <v>24.46</v>
      </c>
      <c r="M207" s="15"/>
      <c r="N207" s="15">
        <v>53.940819410000003</v>
      </c>
      <c r="O207" s="15">
        <v>1.1991094609999999</v>
      </c>
      <c r="P207" s="16" t="s">
        <v>17</v>
      </c>
      <c r="Q207" s="39" t="s">
        <v>702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303</v>
      </c>
      <c r="D208" s="17" t="s">
        <v>304</v>
      </c>
      <c r="E208" s="17">
        <v>4</v>
      </c>
      <c r="F208" s="14">
        <v>6.61</v>
      </c>
      <c r="G208" s="14">
        <v>4.8600000000000003</v>
      </c>
      <c r="H208" s="14">
        <v>3.11</v>
      </c>
      <c r="I208" s="14"/>
      <c r="J208" s="14">
        <v>11.32</v>
      </c>
      <c r="K208" s="14">
        <v>14.81</v>
      </c>
      <c r="L208" s="14">
        <v>20.47</v>
      </c>
      <c r="M208" s="14"/>
      <c r="N208" s="14">
        <v>58.157492304999998</v>
      </c>
      <c r="O208" s="33">
        <v>63.672251048</v>
      </c>
      <c r="P208" s="17" t="s">
        <v>17</v>
      </c>
      <c r="Q208" s="40" t="s">
        <v>703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305</v>
      </c>
      <c r="D209" s="16" t="s">
        <v>306</v>
      </c>
      <c r="E209" s="16">
        <v>0</v>
      </c>
      <c r="F209" s="15">
        <v>9.09</v>
      </c>
      <c r="G209" s="15">
        <v>7.37</v>
      </c>
      <c r="H209" s="15">
        <v>5.65</v>
      </c>
      <c r="I209" s="14"/>
      <c r="J209" s="15">
        <v>9.4</v>
      </c>
      <c r="K209" s="15">
        <v>12.83</v>
      </c>
      <c r="L209" s="15">
        <v>18.38</v>
      </c>
      <c r="M209" s="15"/>
      <c r="N209" s="15">
        <v>37.938987740000002</v>
      </c>
      <c r="O209" s="15">
        <v>29.140820714</v>
      </c>
      <c r="P209" s="16" t="s">
        <v>14</v>
      </c>
      <c r="Q209" s="39" t="s">
        <v>704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307</v>
      </c>
      <c r="D210" s="17" t="s">
        <v>308</v>
      </c>
      <c r="E210" s="17">
        <v>3</v>
      </c>
      <c r="F210" s="14">
        <v>16.05</v>
      </c>
      <c r="G210" s="14">
        <v>14.71</v>
      </c>
      <c r="H210" s="14">
        <v>13.38</v>
      </c>
      <c r="I210" s="14"/>
      <c r="J210" s="14">
        <v>16.25</v>
      </c>
      <c r="K210" s="14">
        <v>18.91</v>
      </c>
      <c r="L210" s="14">
        <v>23.23</v>
      </c>
      <c r="M210" s="14"/>
      <c r="N210" s="14">
        <v>25.739356767</v>
      </c>
      <c r="O210" s="33">
        <v>54.790983142999998</v>
      </c>
      <c r="P210" s="17" t="s">
        <v>14</v>
      </c>
      <c r="Q210" s="40" t="s">
        <v>705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309</v>
      </c>
      <c r="D211" s="16" t="s">
        <v>310</v>
      </c>
      <c r="E211" s="16">
        <v>4</v>
      </c>
      <c r="F211" s="15">
        <v>18.89</v>
      </c>
      <c r="G211" s="15">
        <v>16.82</v>
      </c>
      <c r="H211" s="15">
        <v>14.76</v>
      </c>
      <c r="I211" s="14"/>
      <c r="J211" s="15">
        <v>23.3</v>
      </c>
      <c r="K211" s="15">
        <v>27.42</v>
      </c>
      <c r="L211" s="15">
        <v>34.1</v>
      </c>
      <c r="M211" s="15"/>
      <c r="N211" s="15">
        <v>51.92615618</v>
      </c>
      <c r="O211" s="15">
        <v>157.84810295</v>
      </c>
      <c r="P211" s="16" t="s">
        <v>17</v>
      </c>
      <c r="Q211" s="39" t="s">
        <v>706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707</v>
      </c>
      <c r="D212" s="17" t="s">
        <v>708</v>
      </c>
      <c r="E212" s="17">
        <v>6</v>
      </c>
      <c r="F212" s="14">
        <v>21.69</v>
      </c>
      <c r="G212" s="14">
        <v>17.38</v>
      </c>
      <c r="H212" s="14">
        <v>13.08</v>
      </c>
      <c r="I212" s="14"/>
      <c r="J212" s="14">
        <v>28.81</v>
      </c>
      <c r="K212" s="14">
        <v>37.409999999999997</v>
      </c>
      <c r="L212" s="14">
        <v>51.34</v>
      </c>
      <c r="M212" s="14"/>
      <c r="N212" s="14">
        <v>71.614687070000002</v>
      </c>
      <c r="O212" s="33">
        <v>1.2857517671000001</v>
      </c>
      <c r="P212" s="17" t="s">
        <v>17</v>
      </c>
      <c r="Q212" s="40" t="s">
        <v>709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311</v>
      </c>
      <c r="D213" s="16" t="s">
        <v>312</v>
      </c>
      <c r="E213" s="16">
        <v>6</v>
      </c>
      <c r="F213" s="15">
        <v>54.82</v>
      </c>
      <c r="G213" s="15">
        <v>43.69</v>
      </c>
      <c r="H213" s="15">
        <v>32.56</v>
      </c>
      <c r="I213" s="14"/>
      <c r="J213" s="15">
        <v>83.58</v>
      </c>
      <c r="K213" s="15">
        <v>105.83</v>
      </c>
      <c r="L213" s="15">
        <v>141.84</v>
      </c>
      <c r="M213" s="15"/>
      <c r="N213" s="15">
        <v>60.264652994999999</v>
      </c>
      <c r="O213" s="15">
        <v>11.582301944000001</v>
      </c>
      <c r="P213" s="16" t="s">
        <v>17</v>
      </c>
      <c r="Q213" s="39" t="s">
        <v>710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445</v>
      </c>
      <c r="D214" s="17" t="s">
        <v>313</v>
      </c>
      <c r="E214" s="17">
        <v>0</v>
      </c>
      <c r="F214" s="14">
        <v>11.43</v>
      </c>
      <c r="G214" s="14">
        <v>9.59</v>
      </c>
      <c r="H214" s="14">
        <v>7.76</v>
      </c>
      <c r="I214" s="14"/>
      <c r="J214" s="14">
        <v>11.96</v>
      </c>
      <c r="K214" s="14">
        <v>15.62</v>
      </c>
      <c r="L214" s="14">
        <v>21.55</v>
      </c>
      <c r="M214" s="14"/>
      <c r="N214" s="14">
        <v>38.627320226999998</v>
      </c>
      <c r="O214" s="33">
        <v>29.836175217000001</v>
      </c>
      <c r="P214" s="17" t="s">
        <v>14</v>
      </c>
      <c r="Q214" s="40" t="s">
        <v>711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314</v>
      </c>
      <c r="D215" s="16" t="s">
        <v>315</v>
      </c>
      <c r="E215" s="16">
        <v>3</v>
      </c>
      <c r="F215" s="15">
        <v>40.97</v>
      </c>
      <c r="G215" s="15">
        <v>35.19</v>
      </c>
      <c r="H215" s="15">
        <v>29.42</v>
      </c>
      <c r="I215" s="14"/>
      <c r="J215" s="15">
        <v>41.93</v>
      </c>
      <c r="K215" s="15">
        <v>53.47</v>
      </c>
      <c r="L215" s="15">
        <v>72.14</v>
      </c>
      <c r="M215" s="15"/>
      <c r="N215" s="15">
        <v>37.35382207</v>
      </c>
      <c r="O215" s="15">
        <v>281.33973076000001</v>
      </c>
      <c r="P215" s="16" t="s">
        <v>14</v>
      </c>
      <c r="Q215" s="39" t="s">
        <v>712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316</v>
      </c>
      <c r="D216" s="17" t="s">
        <v>477</v>
      </c>
      <c r="E216" s="17">
        <v>4</v>
      </c>
      <c r="F216" s="14">
        <v>12.85</v>
      </c>
      <c r="G216" s="14">
        <v>12.21</v>
      </c>
      <c r="H216" s="14">
        <v>11.58</v>
      </c>
      <c r="I216" s="14"/>
      <c r="J216" s="14">
        <v>13.2</v>
      </c>
      <c r="K216" s="14">
        <v>14.46</v>
      </c>
      <c r="L216" s="14">
        <v>16.510000000000002</v>
      </c>
      <c r="M216" s="14"/>
      <c r="N216" s="14">
        <v>45.571886347000003</v>
      </c>
      <c r="O216" s="33">
        <v>1.8325759524</v>
      </c>
      <c r="P216" s="17" t="s">
        <v>14</v>
      </c>
      <c r="Q216" s="40" t="s">
        <v>713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316</v>
      </c>
      <c r="D217" s="16" t="s">
        <v>317</v>
      </c>
      <c r="E217" s="16">
        <v>3</v>
      </c>
      <c r="F217" s="15">
        <v>13.02</v>
      </c>
      <c r="G217" s="15">
        <v>12.33</v>
      </c>
      <c r="H217" s="15">
        <v>11.64</v>
      </c>
      <c r="I217" s="14"/>
      <c r="J217" s="15">
        <v>13.35</v>
      </c>
      <c r="K217" s="15">
        <v>14.72</v>
      </c>
      <c r="L217" s="15">
        <v>16.93</v>
      </c>
      <c r="M217" s="15"/>
      <c r="N217" s="15">
        <v>44.181883880999997</v>
      </c>
      <c r="O217" s="15">
        <v>3.0924327619</v>
      </c>
      <c r="P217" s="16" t="s">
        <v>14</v>
      </c>
      <c r="Q217" s="39" t="s">
        <v>714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316</v>
      </c>
      <c r="D218" s="17" t="s">
        <v>318</v>
      </c>
      <c r="E218" s="17">
        <v>3</v>
      </c>
      <c r="F218" s="14">
        <v>38.78</v>
      </c>
      <c r="G218" s="14">
        <v>36.74</v>
      </c>
      <c r="H218" s="14">
        <v>34.700000000000003</v>
      </c>
      <c r="I218" s="14"/>
      <c r="J218" s="14">
        <v>39.75</v>
      </c>
      <c r="K218" s="14">
        <v>43.82</v>
      </c>
      <c r="L218" s="14">
        <v>50.42</v>
      </c>
      <c r="M218" s="14"/>
      <c r="N218" s="14">
        <v>43.756462417999998</v>
      </c>
      <c r="O218" s="33">
        <v>84.246505667000008</v>
      </c>
      <c r="P218" s="17" t="s">
        <v>14</v>
      </c>
      <c r="Q218" s="40" t="s">
        <v>715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319</v>
      </c>
      <c r="D219" s="16" t="s">
        <v>320</v>
      </c>
      <c r="E219" s="16">
        <v>10</v>
      </c>
      <c r="F219" s="15">
        <v>257.35000000000002</v>
      </c>
      <c r="G219" s="15">
        <v>239.92</v>
      </c>
      <c r="H219" s="15">
        <v>222.5</v>
      </c>
      <c r="I219" s="14"/>
      <c r="J219" s="15">
        <v>262.7</v>
      </c>
      <c r="K219" s="15">
        <v>297.54000000000002</v>
      </c>
      <c r="L219" s="15">
        <v>353.93</v>
      </c>
      <c r="M219" s="15"/>
      <c r="N219" s="15">
        <v>60.877782566</v>
      </c>
      <c r="O219" s="15">
        <v>18.282026473000002</v>
      </c>
      <c r="P219" s="16" t="s">
        <v>17</v>
      </c>
      <c r="Q219" s="39" t="s">
        <v>716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458</v>
      </c>
      <c r="D220" s="17" t="s">
        <v>459</v>
      </c>
      <c r="E220" s="17">
        <v>3</v>
      </c>
      <c r="F220" s="14">
        <v>4.41</v>
      </c>
      <c r="G220" s="14">
        <v>3.84</v>
      </c>
      <c r="H220" s="14">
        <v>3.28</v>
      </c>
      <c r="I220" s="14"/>
      <c r="J220" s="14">
        <v>4.71</v>
      </c>
      <c r="K220" s="14">
        <v>5.83</v>
      </c>
      <c r="L220" s="14">
        <v>7.64</v>
      </c>
      <c r="M220" s="14"/>
      <c r="N220" s="14">
        <v>50.466801642999997</v>
      </c>
      <c r="O220" s="33">
        <v>1.3799770951999999</v>
      </c>
      <c r="P220" s="17" t="s">
        <v>14</v>
      </c>
      <c r="Q220" s="40" t="s">
        <v>717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321</v>
      </c>
      <c r="D221" s="16" t="s">
        <v>322</v>
      </c>
      <c r="E221" s="16">
        <v>5</v>
      </c>
      <c r="F221" s="15">
        <v>31.26</v>
      </c>
      <c r="G221" s="15">
        <v>26.95</v>
      </c>
      <c r="H221" s="15">
        <v>22.64</v>
      </c>
      <c r="I221" s="14"/>
      <c r="J221" s="15">
        <v>40.89</v>
      </c>
      <c r="K221" s="15">
        <v>49.5</v>
      </c>
      <c r="L221" s="15">
        <v>63.44</v>
      </c>
      <c r="M221" s="15"/>
      <c r="N221" s="15">
        <v>55.060317386999998</v>
      </c>
      <c r="O221" s="15">
        <v>7.5160520476000006</v>
      </c>
      <c r="P221" s="16" t="s">
        <v>17</v>
      </c>
      <c r="Q221" s="39" t="s">
        <v>718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323</v>
      </c>
      <c r="D222" s="17" t="s">
        <v>324</v>
      </c>
      <c r="E222" s="17">
        <v>2</v>
      </c>
      <c r="F222" s="14">
        <v>33.26</v>
      </c>
      <c r="G222" s="14">
        <v>30.4</v>
      </c>
      <c r="H222" s="14">
        <v>27.54</v>
      </c>
      <c r="I222" s="14"/>
      <c r="J222" s="14">
        <v>33.909999999999997</v>
      </c>
      <c r="K222" s="14">
        <v>39.619999999999997</v>
      </c>
      <c r="L222" s="14">
        <v>48.86</v>
      </c>
      <c r="M222" s="14"/>
      <c r="N222" s="14">
        <v>34.693699011</v>
      </c>
      <c r="O222" s="33">
        <v>177.97830132999999</v>
      </c>
      <c r="P222" s="17" t="s">
        <v>14</v>
      </c>
      <c r="Q222" s="40" t="s">
        <v>719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325</v>
      </c>
      <c r="D223" s="16" t="s">
        <v>326</v>
      </c>
      <c r="E223" s="16">
        <v>9</v>
      </c>
      <c r="F223" s="15">
        <v>31.84</v>
      </c>
      <c r="G223" s="15">
        <v>28.36</v>
      </c>
      <c r="H223" s="15">
        <v>24.88</v>
      </c>
      <c r="I223" s="14"/>
      <c r="J223" s="15">
        <v>34.97</v>
      </c>
      <c r="K223" s="15">
        <v>41.92</v>
      </c>
      <c r="L223" s="15">
        <v>53.18</v>
      </c>
      <c r="M223" s="15"/>
      <c r="N223" s="15">
        <v>63.255818626999996</v>
      </c>
      <c r="O223" s="15">
        <v>95.762495951999995</v>
      </c>
      <c r="P223" s="16" t="s">
        <v>17</v>
      </c>
      <c r="Q223" s="39" t="s">
        <v>720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327</v>
      </c>
      <c r="D224" s="17" t="s">
        <v>328</v>
      </c>
      <c r="E224" s="17">
        <v>9</v>
      </c>
      <c r="F224" s="14">
        <v>66.84</v>
      </c>
      <c r="G224" s="14">
        <v>60.3</v>
      </c>
      <c r="H224" s="14">
        <v>53.77</v>
      </c>
      <c r="I224" s="14"/>
      <c r="J224" s="14">
        <v>74.650000000000006</v>
      </c>
      <c r="K224" s="14">
        <v>87.71</v>
      </c>
      <c r="L224" s="14">
        <v>108.85</v>
      </c>
      <c r="M224" s="14"/>
      <c r="N224" s="14">
        <v>63.890623847999997</v>
      </c>
      <c r="O224" s="33">
        <v>61.948891817000003</v>
      </c>
      <c r="P224" s="17" t="s">
        <v>17</v>
      </c>
      <c r="Q224" s="40" t="s">
        <v>721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722</v>
      </c>
      <c r="D225" s="16" t="s">
        <v>723</v>
      </c>
      <c r="E225" s="16">
        <v>7</v>
      </c>
      <c r="F225" s="15">
        <v>165</v>
      </c>
      <c r="G225" s="15">
        <v>154.19</v>
      </c>
      <c r="H225" s="15">
        <v>143.38</v>
      </c>
      <c r="I225" s="14"/>
      <c r="J225" s="15">
        <v>170.97</v>
      </c>
      <c r="K225" s="15">
        <v>192.58</v>
      </c>
      <c r="L225" s="15">
        <v>227.55</v>
      </c>
      <c r="M225" s="15"/>
      <c r="N225" s="15">
        <v>64.659164824000001</v>
      </c>
      <c r="O225" s="15">
        <v>2.2051886695</v>
      </c>
      <c r="P225" s="16" t="s">
        <v>17</v>
      </c>
      <c r="Q225" s="39" t="s">
        <v>724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329</v>
      </c>
      <c r="D226" s="17" t="s">
        <v>330</v>
      </c>
      <c r="E226" s="17">
        <v>0</v>
      </c>
      <c r="F226" s="14">
        <v>22.41</v>
      </c>
      <c r="G226" s="14">
        <v>20.34</v>
      </c>
      <c r="H226" s="14">
        <v>18.27</v>
      </c>
      <c r="I226" s="14"/>
      <c r="J226" s="14">
        <v>22.74</v>
      </c>
      <c r="K226" s="14">
        <v>26.87</v>
      </c>
      <c r="L226" s="14">
        <v>33.549999999999997</v>
      </c>
      <c r="M226" s="14"/>
      <c r="N226" s="14">
        <v>37.588934268999999</v>
      </c>
      <c r="O226" s="33">
        <v>133.99945076</v>
      </c>
      <c r="P226" s="17" t="s">
        <v>14</v>
      </c>
      <c r="Q226" s="40" t="s">
        <v>725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331</v>
      </c>
      <c r="D227" s="16" t="s">
        <v>332</v>
      </c>
      <c r="E227" s="16">
        <v>0</v>
      </c>
      <c r="F227" s="15">
        <v>30.92</v>
      </c>
      <c r="G227" s="15">
        <v>25.52</v>
      </c>
      <c r="H227" s="15">
        <v>20.12</v>
      </c>
      <c r="I227" s="14"/>
      <c r="J227" s="15">
        <v>31.76</v>
      </c>
      <c r="K227" s="15">
        <v>42.55</v>
      </c>
      <c r="L227" s="15">
        <v>60.01</v>
      </c>
      <c r="M227" s="15"/>
      <c r="N227" s="15">
        <v>43.475726375999997</v>
      </c>
      <c r="O227" s="15">
        <v>213.52299033</v>
      </c>
      <c r="P227" s="16" t="s">
        <v>14</v>
      </c>
      <c r="Q227" s="39" t="s">
        <v>726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333</v>
      </c>
      <c r="D228" s="17" t="s">
        <v>334</v>
      </c>
      <c r="E228" s="17">
        <v>0</v>
      </c>
      <c r="F228" s="14">
        <v>14.3</v>
      </c>
      <c r="G228" s="14">
        <v>13.2</v>
      </c>
      <c r="H228" s="14">
        <v>12.11</v>
      </c>
      <c r="I228" s="14"/>
      <c r="J228" s="14">
        <v>14.89</v>
      </c>
      <c r="K228" s="14">
        <v>17.07</v>
      </c>
      <c r="L228" s="14">
        <v>20.6</v>
      </c>
      <c r="M228" s="14"/>
      <c r="N228" s="14">
        <v>37.450123320000003</v>
      </c>
      <c r="O228" s="33">
        <v>11.413389333</v>
      </c>
      <c r="P228" s="17" t="s">
        <v>14</v>
      </c>
      <c r="Q228" s="40" t="s">
        <v>727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403</v>
      </c>
      <c r="D229" s="16" t="s">
        <v>404</v>
      </c>
      <c r="E229" s="16">
        <v>0</v>
      </c>
      <c r="F229" s="15">
        <v>4.3899999999999997</v>
      </c>
      <c r="G229" s="15">
        <v>3.27</v>
      </c>
      <c r="H229" s="15">
        <v>2.15</v>
      </c>
      <c r="I229" s="14"/>
      <c r="J229" s="15">
        <v>4.5599999999999996</v>
      </c>
      <c r="K229" s="15">
        <v>6.79</v>
      </c>
      <c r="L229" s="15">
        <v>10.41</v>
      </c>
      <c r="M229" s="15"/>
      <c r="N229" s="15">
        <v>45.671905383000002</v>
      </c>
      <c r="O229" s="15">
        <v>2.2624087143000002</v>
      </c>
      <c r="P229" s="16" t="s">
        <v>14</v>
      </c>
      <c r="Q229" s="39" t="s">
        <v>728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335</v>
      </c>
      <c r="D230" s="17" t="s">
        <v>336</v>
      </c>
      <c r="E230" s="17">
        <v>0</v>
      </c>
      <c r="F230" s="14">
        <v>12.54</v>
      </c>
      <c r="G230" s="14">
        <v>10.85</v>
      </c>
      <c r="H230" s="14">
        <v>9.17</v>
      </c>
      <c r="I230" s="14"/>
      <c r="J230" s="14">
        <v>13.22</v>
      </c>
      <c r="K230" s="14">
        <v>16.579999999999998</v>
      </c>
      <c r="L230" s="14">
        <v>22.02</v>
      </c>
      <c r="M230" s="14"/>
      <c r="N230" s="14">
        <v>32.532018542000003</v>
      </c>
      <c r="O230" s="33">
        <v>10.512683761</v>
      </c>
      <c r="P230" s="17" t="s">
        <v>14</v>
      </c>
      <c r="Q230" s="40" t="s">
        <v>729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337</v>
      </c>
      <c r="D231" s="16" t="s">
        <v>338</v>
      </c>
      <c r="E231" s="16">
        <v>3</v>
      </c>
      <c r="F231" s="15">
        <v>27.67</v>
      </c>
      <c r="G231" s="15">
        <v>25.14</v>
      </c>
      <c r="H231" s="15">
        <v>22.61</v>
      </c>
      <c r="I231" s="14"/>
      <c r="J231" s="15">
        <v>28.44</v>
      </c>
      <c r="K231" s="15">
        <v>33.49</v>
      </c>
      <c r="L231" s="15">
        <v>41.67</v>
      </c>
      <c r="M231" s="15"/>
      <c r="N231" s="15">
        <v>33.774030048</v>
      </c>
      <c r="O231" s="15">
        <v>194.93460395</v>
      </c>
      <c r="P231" s="16" t="s">
        <v>14</v>
      </c>
      <c r="Q231" s="39" t="s">
        <v>730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339</v>
      </c>
      <c r="D232" s="17" t="s">
        <v>340</v>
      </c>
      <c r="E232" s="17">
        <v>3</v>
      </c>
      <c r="F232" s="14">
        <v>6.34</v>
      </c>
      <c r="G232" s="14">
        <v>5.46</v>
      </c>
      <c r="H232" s="14">
        <v>4.59</v>
      </c>
      <c r="I232" s="14"/>
      <c r="J232" s="14">
        <v>6.54</v>
      </c>
      <c r="K232" s="14">
        <v>8.2799999999999994</v>
      </c>
      <c r="L232" s="14">
        <v>11.1</v>
      </c>
      <c r="M232" s="14"/>
      <c r="N232" s="14">
        <v>45.946957851999997</v>
      </c>
      <c r="O232" s="33">
        <v>4.1669107618999996</v>
      </c>
      <c r="P232" s="17" t="s">
        <v>14</v>
      </c>
      <c r="Q232" s="40" t="s">
        <v>731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341</v>
      </c>
      <c r="D233" s="16" t="s">
        <v>342</v>
      </c>
      <c r="E233" s="16">
        <v>0</v>
      </c>
      <c r="F233" s="15">
        <v>59.85</v>
      </c>
      <c r="G233" s="15">
        <v>55.15</v>
      </c>
      <c r="H233" s="15">
        <v>50.46</v>
      </c>
      <c r="I233" s="14"/>
      <c r="J233" s="15">
        <v>60.87</v>
      </c>
      <c r="K233" s="15">
        <v>70.25</v>
      </c>
      <c r="L233" s="15">
        <v>85.43</v>
      </c>
      <c r="M233" s="15"/>
      <c r="N233" s="15">
        <v>44.290115473</v>
      </c>
      <c r="O233" s="15">
        <v>13.990516380999999</v>
      </c>
      <c r="P233" s="16" t="s">
        <v>14</v>
      </c>
      <c r="Q233" s="39" t="s">
        <v>732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343</v>
      </c>
      <c r="D234" s="17" t="s">
        <v>405</v>
      </c>
      <c r="E234" s="17">
        <v>7</v>
      </c>
      <c r="F234" s="14">
        <v>8.9499999999999993</v>
      </c>
      <c r="G234" s="14">
        <v>7.74</v>
      </c>
      <c r="H234" s="14">
        <v>6.54</v>
      </c>
      <c r="I234" s="14"/>
      <c r="J234" s="14">
        <v>9.7899999999999991</v>
      </c>
      <c r="K234" s="14">
        <v>12.19</v>
      </c>
      <c r="L234" s="14">
        <v>16.079999999999998</v>
      </c>
      <c r="M234" s="14"/>
      <c r="N234" s="14">
        <v>56.911315481999999</v>
      </c>
      <c r="O234" s="33">
        <v>6.4103744761999994</v>
      </c>
      <c r="P234" s="17" t="s">
        <v>17</v>
      </c>
      <c r="Q234" s="40" t="s">
        <v>733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343</v>
      </c>
      <c r="D235" s="16" t="s">
        <v>344</v>
      </c>
      <c r="E235" s="16">
        <v>7</v>
      </c>
      <c r="F235" s="15">
        <v>9.59</v>
      </c>
      <c r="G235" s="15">
        <v>8.18</v>
      </c>
      <c r="H235" s="15">
        <v>6.78</v>
      </c>
      <c r="I235" s="14"/>
      <c r="J235" s="15">
        <v>10.48</v>
      </c>
      <c r="K235" s="15">
        <v>13.28</v>
      </c>
      <c r="L235" s="15">
        <v>17.82</v>
      </c>
      <c r="M235" s="15"/>
      <c r="N235" s="15">
        <v>58.981284678000002</v>
      </c>
      <c r="O235" s="15">
        <v>160.45851013999999</v>
      </c>
      <c r="P235" s="16" t="s">
        <v>17</v>
      </c>
      <c r="Q235" s="39" t="s">
        <v>734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345</v>
      </c>
      <c r="D236" s="17" t="s">
        <v>346</v>
      </c>
      <c r="E236" s="17">
        <v>7</v>
      </c>
      <c r="F236" s="14">
        <v>82.3</v>
      </c>
      <c r="G236" s="14">
        <v>76.87</v>
      </c>
      <c r="H236" s="14">
        <v>71.44</v>
      </c>
      <c r="I236" s="14"/>
      <c r="J236" s="14">
        <v>91.62</v>
      </c>
      <c r="K236" s="14">
        <v>102.47</v>
      </c>
      <c r="L236" s="14">
        <v>120.03</v>
      </c>
      <c r="M236" s="14"/>
      <c r="N236" s="14">
        <v>52.360131883999998</v>
      </c>
      <c r="O236" s="33">
        <v>1615.7529794</v>
      </c>
      <c r="P236" s="17" t="s">
        <v>17</v>
      </c>
      <c r="Q236" s="40" t="s">
        <v>735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347</v>
      </c>
      <c r="D237" s="16" t="s">
        <v>348</v>
      </c>
      <c r="E237" s="16">
        <v>1</v>
      </c>
      <c r="F237" s="15">
        <v>17.170000000000002</v>
      </c>
      <c r="G237" s="15">
        <v>15.14</v>
      </c>
      <c r="H237" s="15">
        <v>13.11</v>
      </c>
      <c r="I237" s="14"/>
      <c r="J237" s="15">
        <v>18.14</v>
      </c>
      <c r="K237" s="15">
        <v>22.19</v>
      </c>
      <c r="L237" s="15">
        <v>28.75</v>
      </c>
      <c r="M237" s="15"/>
      <c r="N237" s="15">
        <v>44.161846236999999</v>
      </c>
      <c r="O237" s="15">
        <v>8.3075590952000002</v>
      </c>
      <c r="P237" s="16" t="s">
        <v>14</v>
      </c>
      <c r="Q237" s="39" t="s">
        <v>736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349</v>
      </c>
      <c r="D238" s="17" t="s">
        <v>350</v>
      </c>
      <c r="E238" s="17">
        <v>0</v>
      </c>
      <c r="F238" s="14">
        <v>3.22</v>
      </c>
      <c r="G238" s="14">
        <v>2.68</v>
      </c>
      <c r="H238" s="14">
        <v>2.14</v>
      </c>
      <c r="I238" s="14"/>
      <c r="J238" s="14">
        <v>3.33</v>
      </c>
      <c r="K238" s="14">
        <v>4.4000000000000004</v>
      </c>
      <c r="L238" s="14">
        <v>6.14</v>
      </c>
      <c r="M238" s="14"/>
      <c r="N238" s="14">
        <v>34.394834435</v>
      </c>
      <c r="O238" s="33">
        <v>47.396147381000006</v>
      </c>
      <c r="P238" s="17" t="s">
        <v>14</v>
      </c>
      <c r="Q238" s="40" t="s">
        <v>737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351</v>
      </c>
      <c r="D239" s="16" t="s">
        <v>352</v>
      </c>
      <c r="E239" s="16">
        <v>3</v>
      </c>
      <c r="F239" s="15">
        <v>31.38</v>
      </c>
      <c r="G239" s="15">
        <v>28.75</v>
      </c>
      <c r="H239" s="15">
        <v>26.13</v>
      </c>
      <c r="I239" s="14"/>
      <c r="J239" s="15">
        <v>32.270000000000003</v>
      </c>
      <c r="K239" s="15">
        <v>37.51</v>
      </c>
      <c r="L239" s="15">
        <v>45.99</v>
      </c>
      <c r="M239" s="15"/>
      <c r="N239" s="15">
        <v>37.216495512999998</v>
      </c>
      <c r="O239" s="15">
        <v>245.34708238000002</v>
      </c>
      <c r="P239" s="16" t="s">
        <v>14</v>
      </c>
      <c r="Q239" s="39" t="s">
        <v>738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739</v>
      </c>
      <c r="D240" s="17" t="s">
        <v>740</v>
      </c>
      <c r="E240" s="17">
        <v>4</v>
      </c>
      <c r="F240" s="14">
        <v>81.11</v>
      </c>
      <c r="G240" s="14">
        <v>77.290000000000006</v>
      </c>
      <c r="H240" s="14">
        <v>73.48</v>
      </c>
      <c r="I240" s="14"/>
      <c r="J240" s="14">
        <v>87.95</v>
      </c>
      <c r="K240" s="14">
        <v>95.57</v>
      </c>
      <c r="L240" s="14">
        <v>107.91</v>
      </c>
      <c r="M240" s="14"/>
      <c r="N240" s="14">
        <v>53.94723501</v>
      </c>
      <c r="O240" s="33">
        <v>2.4464656300000001</v>
      </c>
      <c r="P240" s="17" t="s">
        <v>17</v>
      </c>
      <c r="Q240" s="40" t="s">
        <v>741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353</v>
      </c>
      <c r="D241" s="16" t="s">
        <v>354</v>
      </c>
      <c r="E241" s="16">
        <v>4</v>
      </c>
      <c r="F241" s="15">
        <v>13.22</v>
      </c>
      <c r="G241" s="15">
        <v>11.82</v>
      </c>
      <c r="H241" s="15">
        <v>10.43</v>
      </c>
      <c r="I241" s="14"/>
      <c r="J241" s="15">
        <v>13.81</v>
      </c>
      <c r="K241" s="15">
        <v>16.59</v>
      </c>
      <c r="L241" s="15">
        <v>21.1</v>
      </c>
      <c r="M241" s="15"/>
      <c r="N241" s="15">
        <v>48.052769232000003</v>
      </c>
      <c r="O241" s="15">
        <v>11.872260666000001</v>
      </c>
      <c r="P241" s="16" t="s">
        <v>14</v>
      </c>
      <c r="Q241" s="39" t="s">
        <v>742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355</v>
      </c>
      <c r="D242" s="17" t="s">
        <v>356</v>
      </c>
      <c r="E242" s="17">
        <v>0</v>
      </c>
      <c r="F242" s="14">
        <v>21.95</v>
      </c>
      <c r="G242" s="14">
        <v>18.600000000000001</v>
      </c>
      <c r="H242" s="14">
        <v>15.26</v>
      </c>
      <c r="I242" s="14"/>
      <c r="J242" s="14">
        <v>22.84</v>
      </c>
      <c r="K242" s="14">
        <v>29.52</v>
      </c>
      <c r="L242" s="14">
        <v>40.33</v>
      </c>
      <c r="M242" s="14"/>
      <c r="N242" s="14">
        <v>34.423795755</v>
      </c>
      <c r="O242" s="33">
        <v>78.859154713999999</v>
      </c>
      <c r="P242" s="17" t="s">
        <v>14</v>
      </c>
      <c r="Q242" s="40" t="s">
        <v>743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478</v>
      </c>
      <c r="D243" s="16" t="s">
        <v>479</v>
      </c>
      <c r="E243" s="16">
        <v>2</v>
      </c>
      <c r="F243" s="15">
        <v>1.22</v>
      </c>
      <c r="G243" s="15">
        <v>0.99</v>
      </c>
      <c r="H243" s="15">
        <v>0.77</v>
      </c>
      <c r="I243" s="14"/>
      <c r="J243" s="15">
        <v>1.27</v>
      </c>
      <c r="K243" s="15">
        <v>1.71</v>
      </c>
      <c r="L243" s="15">
        <v>2.4300000000000002</v>
      </c>
      <c r="M243" s="15"/>
      <c r="N243" s="15">
        <v>45.597598460999997</v>
      </c>
      <c r="O243" s="15">
        <v>2.7251778094999999</v>
      </c>
      <c r="P243" s="16" t="s">
        <v>14</v>
      </c>
      <c r="Q243" s="39" t="s">
        <v>744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357</v>
      </c>
      <c r="D244" s="17" t="s">
        <v>358</v>
      </c>
      <c r="E244" s="17">
        <v>1</v>
      </c>
      <c r="F244" s="14">
        <v>15.2</v>
      </c>
      <c r="G244" s="14">
        <v>13.63</v>
      </c>
      <c r="H244" s="14">
        <v>12.06</v>
      </c>
      <c r="I244" s="14"/>
      <c r="J244" s="14">
        <v>15.56</v>
      </c>
      <c r="K244" s="14">
        <v>18.690000000000001</v>
      </c>
      <c r="L244" s="14">
        <v>23.77</v>
      </c>
      <c r="M244" s="14"/>
      <c r="N244" s="14">
        <v>48.143362678999999</v>
      </c>
      <c r="O244" s="33">
        <v>21.782651142999999</v>
      </c>
      <c r="P244" s="17" t="s">
        <v>14</v>
      </c>
      <c r="Q244" s="40" t="s">
        <v>745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746</v>
      </c>
      <c r="D245" s="16" t="s">
        <v>747</v>
      </c>
      <c r="E245" s="16">
        <v>0</v>
      </c>
      <c r="F245" s="15">
        <v>37.020000000000003</v>
      </c>
      <c r="G245" s="15">
        <v>34.89</v>
      </c>
      <c r="H245" s="15">
        <v>32.770000000000003</v>
      </c>
      <c r="I245" s="14"/>
      <c r="J245" s="15">
        <v>37.979999999999997</v>
      </c>
      <c r="K245" s="15">
        <v>42.22</v>
      </c>
      <c r="L245" s="15">
        <v>49.09</v>
      </c>
      <c r="M245" s="15"/>
      <c r="N245" s="15">
        <v>31.269798356999999</v>
      </c>
      <c r="O245" s="15">
        <v>1.0996175019000001</v>
      </c>
      <c r="P245" s="16" t="s">
        <v>14</v>
      </c>
      <c r="Q245" s="39" t="s">
        <v>748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359</v>
      </c>
      <c r="D246" s="17" t="s">
        <v>360</v>
      </c>
      <c r="E246" s="17">
        <v>2</v>
      </c>
      <c r="F246" s="14">
        <v>42.66</v>
      </c>
      <c r="G246" s="14">
        <v>38.67</v>
      </c>
      <c r="H246" s="14">
        <v>34.68</v>
      </c>
      <c r="I246" s="14"/>
      <c r="J246" s="14">
        <v>43.44</v>
      </c>
      <c r="K246" s="14">
        <v>51.41</v>
      </c>
      <c r="L246" s="14">
        <v>64.31</v>
      </c>
      <c r="M246" s="14"/>
      <c r="N246" s="14">
        <v>46.263348102999998</v>
      </c>
      <c r="O246" s="33">
        <v>313.43773385999998</v>
      </c>
      <c r="P246" s="17" t="s">
        <v>14</v>
      </c>
      <c r="Q246" s="40" t="s">
        <v>749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750</v>
      </c>
      <c r="D247" s="16" t="s">
        <v>751</v>
      </c>
      <c r="E247" s="16">
        <v>9</v>
      </c>
      <c r="F247" s="15">
        <v>2503.88</v>
      </c>
      <c r="G247" s="15">
        <v>2040.61</v>
      </c>
      <c r="H247" s="15">
        <v>1577.35</v>
      </c>
      <c r="I247" s="14"/>
      <c r="J247" s="15">
        <v>2679</v>
      </c>
      <c r="K247" s="15">
        <v>3605.52</v>
      </c>
      <c r="L247" s="15">
        <v>5104.75</v>
      </c>
      <c r="M247" s="15"/>
      <c r="N247" s="15">
        <v>73.456955868999998</v>
      </c>
      <c r="O247" s="15">
        <v>4.7460819543000001</v>
      </c>
      <c r="P247" s="16" t="s">
        <v>17</v>
      </c>
      <c r="Q247" s="39" t="s">
        <v>752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361</v>
      </c>
      <c r="D248" s="17" t="s">
        <v>362</v>
      </c>
      <c r="E248" s="17">
        <v>0</v>
      </c>
      <c r="F248" s="14">
        <v>7.88</v>
      </c>
      <c r="G248" s="14">
        <v>7.21</v>
      </c>
      <c r="H248" s="14">
        <v>6.54</v>
      </c>
      <c r="I248" s="14"/>
      <c r="J248" s="14">
        <v>8.0299999999999994</v>
      </c>
      <c r="K248" s="14">
        <v>9.36</v>
      </c>
      <c r="L248" s="14">
        <v>11.52</v>
      </c>
      <c r="M248" s="14"/>
      <c r="N248" s="14">
        <v>34.853572612000001</v>
      </c>
      <c r="O248" s="33">
        <v>3.8200496667000001</v>
      </c>
      <c r="P248" s="17" t="s">
        <v>14</v>
      </c>
      <c r="Q248" s="40" t="s">
        <v>753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363</v>
      </c>
      <c r="D249" s="16" t="s">
        <v>364</v>
      </c>
      <c r="E249" s="16">
        <v>0</v>
      </c>
      <c r="F249" s="15" t="s">
        <v>32</v>
      </c>
      <c r="G249" s="15" t="s">
        <v>32</v>
      </c>
      <c r="H249" s="15" t="s">
        <v>32</v>
      </c>
      <c r="I249" s="14"/>
      <c r="J249" s="15" t="s">
        <v>32</v>
      </c>
      <c r="K249" s="15" t="s">
        <v>32</v>
      </c>
      <c r="L249" s="15" t="s">
        <v>32</v>
      </c>
      <c r="M249" s="15"/>
      <c r="N249" s="15" t="s">
        <v>32</v>
      </c>
      <c r="O249" s="15" t="s">
        <v>32</v>
      </c>
      <c r="P249" s="16" t="s">
        <v>32</v>
      </c>
      <c r="Q249" s="39" t="s">
        <v>33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365</v>
      </c>
      <c r="D250" s="17" t="s">
        <v>366</v>
      </c>
      <c r="E250" s="17">
        <v>0</v>
      </c>
      <c r="F250" s="14">
        <v>9.48</v>
      </c>
      <c r="G250" s="14">
        <v>7.61</v>
      </c>
      <c r="H250" s="14">
        <v>5.74</v>
      </c>
      <c r="I250" s="14"/>
      <c r="J250" s="14">
        <v>9.73</v>
      </c>
      <c r="K250" s="14">
        <v>13.46</v>
      </c>
      <c r="L250" s="14">
        <v>19.5</v>
      </c>
      <c r="M250" s="14"/>
      <c r="N250" s="14">
        <v>40.556410376000002</v>
      </c>
      <c r="O250" s="33">
        <v>47.659007856999999</v>
      </c>
      <c r="P250" s="17" t="s">
        <v>14</v>
      </c>
      <c r="Q250" s="40" t="s">
        <v>754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755</v>
      </c>
      <c r="D251" s="16" t="s">
        <v>756</v>
      </c>
      <c r="E251" s="16">
        <v>6</v>
      </c>
      <c r="F251" s="15">
        <v>9.81</v>
      </c>
      <c r="G251" s="15">
        <v>9.5399999999999991</v>
      </c>
      <c r="H251" s="15">
        <v>9.27</v>
      </c>
      <c r="I251" s="14"/>
      <c r="J251" s="15">
        <v>10.41</v>
      </c>
      <c r="K251" s="15">
        <v>10.94</v>
      </c>
      <c r="L251" s="15">
        <v>11.81</v>
      </c>
      <c r="M251" s="15"/>
      <c r="N251" s="15">
        <v>56.508762152999999</v>
      </c>
      <c r="O251" s="15">
        <v>1.8901253695</v>
      </c>
      <c r="P251" s="16" t="s">
        <v>17</v>
      </c>
      <c r="Q251" s="39" t="s">
        <v>757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480</v>
      </c>
      <c r="D252" s="17" t="s">
        <v>481</v>
      </c>
      <c r="E252" s="17">
        <v>3</v>
      </c>
      <c r="F252" s="14">
        <v>92.01</v>
      </c>
      <c r="G252" s="14">
        <v>86.51</v>
      </c>
      <c r="H252" s="14">
        <v>81.010000000000005</v>
      </c>
      <c r="I252" s="14"/>
      <c r="J252" s="14">
        <v>93.77</v>
      </c>
      <c r="K252" s="14">
        <v>104.76</v>
      </c>
      <c r="L252" s="14">
        <v>122.55</v>
      </c>
      <c r="M252" s="14"/>
      <c r="N252" s="14">
        <v>39.085306404999997</v>
      </c>
      <c r="O252" s="33">
        <v>5.9649335124</v>
      </c>
      <c r="P252" s="17" t="s">
        <v>14</v>
      </c>
      <c r="Q252" s="40" t="s">
        <v>758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759</v>
      </c>
      <c r="D253" s="16" t="s">
        <v>760</v>
      </c>
      <c r="E253" s="16">
        <v>9</v>
      </c>
      <c r="F253" s="15">
        <v>63.28</v>
      </c>
      <c r="G253" s="15">
        <v>60.14</v>
      </c>
      <c r="H253" s="15">
        <v>57</v>
      </c>
      <c r="I253" s="14"/>
      <c r="J253" s="15">
        <v>69.14</v>
      </c>
      <c r="K253" s="15">
        <v>75.41</v>
      </c>
      <c r="L253" s="15">
        <v>85.56</v>
      </c>
      <c r="M253" s="15"/>
      <c r="N253" s="15">
        <v>71.638909976999997</v>
      </c>
      <c r="O253" s="15">
        <v>1.3021138562000001</v>
      </c>
      <c r="P253" s="16" t="s">
        <v>17</v>
      </c>
      <c r="Q253" s="39" t="s">
        <v>761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429</v>
      </c>
      <c r="D254" s="17" t="s">
        <v>430</v>
      </c>
      <c r="E254" s="17">
        <v>3</v>
      </c>
      <c r="F254" s="14">
        <v>179.86</v>
      </c>
      <c r="G254" s="14">
        <v>170.01</v>
      </c>
      <c r="H254" s="14">
        <v>160.16999999999999</v>
      </c>
      <c r="I254" s="14"/>
      <c r="J254" s="14">
        <v>182</v>
      </c>
      <c r="K254" s="14">
        <v>201.68</v>
      </c>
      <c r="L254" s="14">
        <v>233.54</v>
      </c>
      <c r="M254" s="14"/>
      <c r="N254" s="14">
        <v>38.195904016999997</v>
      </c>
      <c r="O254" s="33">
        <v>8.6772697943000008</v>
      </c>
      <c r="P254" s="17" t="s">
        <v>14</v>
      </c>
      <c r="Q254" s="40" t="s">
        <v>762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367</v>
      </c>
      <c r="D255" s="16" t="s">
        <v>368</v>
      </c>
      <c r="E255" s="16">
        <v>1</v>
      </c>
      <c r="F255" s="15">
        <v>46.06</v>
      </c>
      <c r="G255" s="15">
        <v>40.33</v>
      </c>
      <c r="H255" s="15">
        <v>34.6</v>
      </c>
      <c r="I255" s="14"/>
      <c r="J255" s="15">
        <v>47.1</v>
      </c>
      <c r="K255" s="15">
        <v>58.55</v>
      </c>
      <c r="L255" s="15">
        <v>77.09</v>
      </c>
      <c r="M255" s="15"/>
      <c r="N255" s="15">
        <v>41.624557940999999</v>
      </c>
      <c r="O255" s="15">
        <v>3.0185795029000002</v>
      </c>
      <c r="P255" s="16" t="s">
        <v>14</v>
      </c>
      <c r="Q255" s="39" t="s">
        <v>763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764</v>
      </c>
      <c r="D256" s="17" t="s">
        <v>765</v>
      </c>
      <c r="E256" s="17">
        <v>9</v>
      </c>
      <c r="F256" s="14">
        <v>106.18</v>
      </c>
      <c r="G256" s="14">
        <v>102.77</v>
      </c>
      <c r="H256" s="14">
        <v>99.37</v>
      </c>
      <c r="I256" s="14"/>
      <c r="J256" s="14">
        <v>108.35</v>
      </c>
      <c r="K256" s="14">
        <v>115.15</v>
      </c>
      <c r="L256" s="14">
        <v>126.17</v>
      </c>
      <c r="M256" s="14"/>
      <c r="N256" s="14">
        <v>73.261954837000005</v>
      </c>
      <c r="O256" s="33">
        <v>1.871939979</v>
      </c>
      <c r="P256" s="17" t="s">
        <v>17</v>
      </c>
      <c r="Q256" s="40" t="s">
        <v>766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767</v>
      </c>
      <c r="D257" s="16" t="s">
        <v>768</v>
      </c>
      <c r="E257" s="16">
        <v>1</v>
      </c>
      <c r="F257" s="15">
        <v>108.9</v>
      </c>
      <c r="G257" s="15">
        <v>100.27</v>
      </c>
      <c r="H257" s="15">
        <v>91.65</v>
      </c>
      <c r="I257" s="14"/>
      <c r="J257" s="15">
        <v>113.81</v>
      </c>
      <c r="K257" s="15">
        <v>131.05000000000001</v>
      </c>
      <c r="L257" s="15">
        <v>158.96</v>
      </c>
      <c r="M257" s="15"/>
      <c r="N257" s="15">
        <v>41.462207116000002</v>
      </c>
      <c r="O257" s="15">
        <v>1.0697679843000001</v>
      </c>
      <c r="P257" s="16" t="s">
        <v>14</v>
      </c>
      <c r="Q257" s="39" t="s">
        <v>769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431</v>
      </c>
      <c r="D258" s="17" t="s">
        <v>432</v>
      </c>
      <c r="E258" s="17">
        <v>10</v>
      </c>
      <c r="F258" s="14">
        <v>43.16</v>
      </c>
      <c r="G258" s="14">
        <v>38.340000000000003</v>
      </c>
      <c r="H258" s="14">
        <v>33.520000000000003</v>
      </c>
      <c r="I258" s="14"/>
      <c r="J258" s="14">
        <v>51.84</v>
      </c>
      <c r="K258" s="14">
        <v>61.47</v>
      </c>
      <c r="L258" s="14">
        <v>77.06</v>
      </c>
      <c r="M258" s="14"/>
      <c r="N258" s="14">
        <v>62.148174218999998</v>
      </c>
      <c r="O258" s="33">
        <v>2.9555394504999999</v>
      </c>
      <c r="P258" s="17" t="s">
        <v>17</v>
      </c>
      <c r="Q258" s="40" t="s">
        <v>770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771</v>
      </c>
      <c r="D259" s="16" t="s">
        <v>772</v>
      </c>
      <c r="E259" s="16">
        <v>2</v>
      </c>
      <c r="F259" s="15">
        <v>41.64</v>
      </c>
      <c r="G259" s="15">
        <v>36.74</v>
      </c>
      <c r="H259" s="15">
        <v>31.85</v>
      </c>
      <c r="I259" s="14"/>
      <c r="J259" s="15">
        <v>42.73</v>
      </c>
      <c r="K259" s="15">
        <v>52.51</v>
      </c>
      <c r="L259" s="15">
        <v>68.349999999999994</v>
      </c>
      <c r="M259" s="15"/>
      <c r="N259" s="15">
        <v>48.423801148000003</v>
      </c>
      <c r="O259" s="15">
        <v>1.8439179262000001</v>
      </c>
      <c r="P259" s="16" t="s">
        <v>14</v>
      </c>
      <c r="Q259" s="39" t="s">
        <v>773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446</v>
      </c>
      <c r="D260" s="17" t="s">
        <v>369</v>
      </c>
      <c r="E260" s="17">
        <v>0</v>
      </c>
      <c r="F260" s="14">
        <v>85.55</v>
      </c>
      <c r="G260" s="14">
        <v>74.569999999999993</v>
      </c>
      <c r="H260" s="14">
        <v>63.59</v>
      </c>
      <c r="I260" s="14"/>
      <c r="J260" s="14">
        <v>88.4</v>
      </c>
      <c r="K260" s="14">
        <v>110.35</v>
      </c>
      <c r="L260" s="14">
        <v>145.88</v>
      </c>
      <c r="M260" s="14"/>
      <c r="N260" s="14">
        <v>39.876578911999999</v>
      </c>
      <c r="O260" s="33">
        <v>8.8116542247999998</v>
      </c>
      <c r="P260" s="17" t="s">
        <v>14</v>
      </c>
      <c r="Q260" s="40" t="s">
        <v>774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447</v>
      </c>
      <c r="D261" s="16" t="s">
        <v>370</v>
      </c>
      <c r="E261" s="16">
        <v>0</v>
      </c>
      <c r="F261" s="15">
        <v>29.97</v>
      </c>
      <c r="G261" s="15">
        <v>23.73</v>
      </c>
      <c r="H261" s="15">
        <v>17.5</v>
      </c>
      <c r="I261" s="14"/>
      <c r="J261" s="15">
        <v>31.04</v>
      </c>
      <c r="K261" s="15">
        <v>43.5</v>
      </c>
      <c r="L261" s="15">
        <v>63.67</v>
      </c>
      <c r="M261" s="15"/>
      <c r="N261" s="15">
        <v>34.929421789999999</v>
      </c>
      <c r="O261" s="15">
        <v>4.6135802438000004</v>
      </c>
      <c r="P261" s="16" t="s">
        <v>14</v>
      </c>
      <c r="Q261" s="39" t="s">
        <v>775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448</v>
      </c>
      <c r="D262" s="17" t="s">
        <v>449</v>
      </c>
      <c r="E262" s="17">
        <v>0</v>
      </c>
      <c r="F262" s="14">
        <v>49.04</v>
      </c>
      <c r="G262" s="14">
        <v>42.03</v>
      </c>
      <c r="H262" s="14">
        <v>35.020000000000003</v>
      </c>
      <c r="I262" s="14"/>
      <c r="J262" s="14">
        <v>50.39</v>
      </c>
      <c r="K262" s="14">
        <v>64.400000000000006</v>
      </c>
      <c r="L262" s="14">
        <v>87.07</v>
      </c>
      <c r="M262" s="14"/>
      <c r="N262" s="14">
        <v>41.185029231999998</v>
      </c>
      <c r="O262" s="33">
        <v>13.204386516000001</v>
      </c>
      <c r="P262" s="17" t="s">
        <v>14</v>
      </c>
      <c r="Q262" s="40" t="s">
        <v>776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413</v>
      </c>
      <c r="D263" s="16" t="s">
        <v>414</v>
      </c>
      <c r="E263" s="16">
        <v>10</v>
      </c>
      <c r="F263" s="15">
        <v>36.299999999999997</v>
      </c>
      <c r="G263" s="15">
        <v>31.84</v>
      </c>
      <c r="H263" s="15">
        <v>27.38</v>
      </c>
      <c r="I263" s="14"/>
      <c r="J263" s="15">
        <v>37.76</v>
      </c>
      <c r="K263" s="15">
        <v>46.67</v>
      </c>
      <c r="L263" s="15">
        <v>61.1</v>
      </c>
      <c r="M263" s="15"/>
      <c r="N263" s="15">
        <v>77.708506647999997</v>
      </c>
      <c r="O263" s="15">
        <v>5.5157627108999998</v>
      </c>
      <c r="P263" s="16" t="s">
        <v>17</v>
      </c>
      <c r="Q263" s="39" t="s">
        <v>777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778</v>
      </c>
      <c r="D264" s="17" t="s">
        <v>779</v>
      </c>
      <c r="E264" s="17">
        <v>2</v>
      </c>
      <c r="F264" s="14">
        <v>64.16</v>
      </c>
      <c r="G264" s="14">
        <v>55.84</v>
      </c>
      <c r="H264" s="14">
        <v>47.52</v>
      </c>
      <c r="I264" s="14"/>
      <c r="J264" s="14">
        <v>65.89</v>
      </c>
      <c r="K264" s="14">
        <v>82.52</v>
      </c>
      <c r="L264" s="14">
        <v>109.44</v>
      </c>
      <c r="M264" s="14"/>
      <c r="N264" s="14">
        <v>41.844660081000001</v>
      </c>
      <c r="O264" s="33">
        <v>1.0544845651999999</v>
      </c>
      <c r="P264" s="17" t="s">
        <v>14</v>
      </c>
      <c r="Q264" s="40" t="s">
        <v>780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371</v>
      </c>
      <c r="D265" s="16" t="s">
        <v>372</v>
      </c>
      <c r="E265" s="16">
        <v>10</v>
      </c>
      <c r="F265" s="15">
        <v>141.81</v>
      </c>
      <c r="G265" s="15">
        <v>136.88</v>
      </c>
      <c r="H265" s="15">
        <v>131.96</v>
      </c>
      <c r="I265" s="14"/>
      <c r="J265" s="15">
        <v>142.99</v>
      </c>
      <c r="K265" s="15">
        <v>152.83000000000001</v>
      </c>
      <c r="L265" s="15">
        <v>168.76</v>
      </c>
      <c r="M265" s="15"/>
      <c r="N265" s="15">
        <v>76.203351282</v>
      </c>
      <c r="O265" s="15">
        <v>5.3514153104999993</v>
      </c>
      <c r="P265" s="16" t="s">
        <v>17</v>
      </c>
      <c r="Q265" s="39" t="s">
        <v>781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415</v>
      </c>
      <c r="D266" s="17" t="s">
        <v>416</v>
      </c>
      <c r="E266" s="17">
        <v>0</v>
      </c>
      <c r="F266" s="14">
        <v>121.11</v>
      </c>
      <c r="G266" s="14">
        <v>111.93</v>
      </c>
      <c r="H266" s="14">
        <v>102.75</v>
      </c>
      <c r="I266" s="14"/>
      <c r="J266" s="14">
        <v>122.7</v>
      </c>
      <c r="K266" s="14">
        <v>141.05000000000001</v>
      </c>
      <c r="L266" s="14">
        <v>170.75</v>
      </c>
      <c r="M266" s="14"/>
      <c r="N266" s="14">
        <v>33.582364515999998</v>
      </c>
      <c r="O266" s="33">
        <v>15.076277080000001</v>
      </c>
      <c r="P266" s="17" t="s">
        <v>14</v>
      </c>
      <c r="Q266" s="40" t="s">
        <v>782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450</v>
      </c>
      <c r="D267" s="16" t="s">
        <v>373</v>
      </c>
      <c r="E267" s="16">
        <v>3</v>
      </c>
      <c r="F267" s="15">
        <v>172.28</v>
      </c>
      <c r="G267" s="15">
        <v>162.76</v>
      </c>
      <c r="H267" s="15">
        <v>153.24</v>
      </c>
      <c r="I267" s="14"/>
      <c r="J267" s="15">
        <v>174.34</v>
      </c>
      <c r="K267" s="15">
        <v>193.37</v>
      </c>
      <c r="L267" s="15">
        <v>224.17</v>
      </c>
      <c r="M267" s="15"/>
      <c r="N267" s="15">
        <v>37.563030369000003</v>
      </c>
      <c r="O267" s="15">
        <v>577.71976213000005</v>
      </c>
      <c r="P267" s="16" t="s">
        <v>14</v>
      </c>
      <c r="Q267" s="39" t="s">
        <v>783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784</v>
      </c>
      <c r="D268" s="17" t="s">
        <v>785</v>
      </c>
      <c r="E268" s="17">
        <v>10</v>
      </c>
      <c r="F268" s="14">
        <v>94.44</v>
      </c>
      <c r="G268" s="14">
        <v>90.8</v>
      </c>
      <c r="H268" s="14">
        <v>87.16</v>
      </c>
      <c r="I268" s="14"/>
      <c r="J268" s="14">
        <v>94.99</v>
      </c>
      <c r="K268" s="14">
        <v>102.26</v>
      </c>
      <c r="L268" s="14">
        <v>114.03</v>
      </c>
      <c r="M268" s="14"/>
      <c r="N268" s="14">
        <v>75.783926875000006</v>
      </c>
      <c r="O268" s="33">
        <v>2.1224919119000001</v>
      </c>
      <c r="P268" s="17" t="s">
        <v>17</v>
      </c>
      <c r="Q268" s="40" t="s">
        <v>786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787</v>
      </c>
      <c r="D269" s="16" t="s">
        <v>788</v>
      </c>
      <c r="E269" s="16">
        <v>0</v>
      </c>
      <c r="F269" s="15">
        <v>106</v>
      </c>
      <c r="G269" s="15">
        <v>96.55</v>
      </c>
      <c r="H269" s="15">
        <v>87.1</v>
      </c>
      <c r="I269" s="14"/>
      <c r="J269" s="15">
        <v>106.76</v>
      </c>
      <c r="K269" s="15">
        <v>125.65</v>
      </c>
      <c r="L269" s="15">
        <v>156.22</v>
      </c>
      <c r="M269" s="15"/>
      <c r="N269" s="15">
        <v>40.869951010000001</v>
      </c>
      <c r="O269" s="15">
        <v>16.918041290000001</v>
      </c>
      <c r="P269" s="16" t="s">
        <v>14</v>
      </c>
      <c r="Q269" s="39" t="s">
        <v>789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790</v>
      </c>
      <c r="D270" s="17" t="s">
        <v>791</v>
      </c>
      <c r="E270" s="17">
        <v>3</v>
      </c>
      <c r="F270" s="14">
        <v>57.5</v>
      </c>
      <c r="G270" s="14">
        <v>52.59</v>
      </c>
      <c r="H270" s="14">
        <v>47.69</v>
      </c>
      <c r="I270" s="14"/>
      <c r="J270" s="14">
        <v>58.62</v>
      </c>
      <c r="K270" s="14">
        <v>68.42</v>
      </c>
      <c r="L270" s="14">
        <v>84.28</v>
      </c>
      <c r="M270" s="14"/>
      <c r="N270" s="14">
        <v>40.336895722999998</v>
      </c>
      <c r="O270" s="33">
        <v>1.2054067018999999</v>
      </c>
      <c r="P270" s="17" t="s">
        <v>14</v>
      </c>
      <c r="Q270" s="40" t="s">
        <v>792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793</v>
      </c>
      <c r="D271" s="16" t="s">
        <v>794</v>
      </c>
      <c r="E271" s="16">
        <v>10</v>
      </c>
      <c r="F271" s="15">
        <v>78.8</v>
      </c>
      <c r="G271" s="15">
        <v>76.010000000000005</v>
      </c>
      <c r="H271" s="15">
        <v>73.22</v>
      </c>
      <c r="I271" s="14"/>
      <c r="J271" s="15">
        <v>79.41</v>
      </c>
      <c r="K271" s="15">
        <v>84.98</v>
      </c>
      <c r="L271" s="15">
        <v>94</v>
      </c>
      <c r="M271" s="15"/>
      <c r="N271" s="15">
        <v>77.702690318999998</v>
      </c>
      <c r="O271" s="15">
        <v>6.3356661414</v>
      </c>
      <c r="P271" s="16" t="s">
        <v>17</v>
      </c>
      <c r="Q271" s="39" t="s">
        <v>795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796</v>
      </c>
      <c r="D272" s="17" t="s">
        <v>797</v>
      </c>
      <c r="E272" s="17">
        <v>10</v>
      </c>
      <c r="F272" s="14">
        <v>58.4</v>
      </c>
      <c r="G272" s="14">
        <v>55</v>
      </c>
      <c r="H272" s="14">
        <v>51.6</v>
      </c>
      <c r="I272" s="14"/>
      <c r="J272" s="14">
        <v>59.65</v>
      </c>
      <c r="K272" s="14">
        <v>66.44</v>
      </c>
      <c r="L272" s="14">
        <v>77.44</v>
      </c>
      <c r="M272" s="14"/>
      <c r="N272" s="14">
        <v>72.255171028999996</v>
      </c>
      <c r="O272" s="33">
        <v>2.1381059681000001</v>
      </c>
      <c r="P272" s="17" t="s">
        <v>17</v>
      </c>
      <c r="Q272" s="40" t="s">
        <v>798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799</v>
      </c>
      <c r="D273" s="16" t="s">
        <v>800</v>
      </c>
      <c r="E273" s="16">
        <v>10</v>
      </c>
      <c r="F273" s="15">
        <v>56.19</v>
      </c>
      <c r="G273" s="15">
        <v>52.47</v>
      </c>
      <c r="H273" s="15">
        <v>48.75</v>
      </c>
      <c r="I273" s="14"/>
      <c r="J273" s="15">
        <v>59.87</v>
      </c>
      <c r="K273" s="15">
        <v>67.3</v>
      </c>
      <c r="L273" s="15">
        <v>79.33</v>
      </c>
      <c r="M273" s="15"/>
      <c r="N273" s="15">
        <v>78.746943533000007</v>
      </c>
      <c r="O273" s="15">
        <v>3.3307008113999998</v>
      </c>
      <c r="P273" s="16" t="s">
        <v>17</v>
      </c>
      <c r="Q273" s="39" t="s">
        <v>801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802</v>
      </c>
      <c r="D274" s="17" t="s">
        <v>803</v>
      </c>
      <c r="E274" s="17">
        <v>7</v>
      </c>
      <c r="F274" s="14">
        <v>58.21</v>
      </c>
      <c r="G274" s="14">
        <v>55.36</v>
      </c>
      <c r="H274" s="14">
        <v>52.51</v>
      </c>
      <c r="I274" s="14"/>
      <c r="J274" s="14">
        <v>62.23</v>
      </c>
      <c r="K274" s="14">
        <v>67.92</v>
      </c>
      <c r="L274" s="14">
        <v>77.14</v>
      </c>
      <c r="M274" s="14"/>
      <c r="N274" s="14">
        <v>60.546609128999997</v>
      </c>
      <c r="O274" s="33">
        <v>1.0305528624</v>
      </c>
      <c r="P274" s="17" t="s">
        <v>17</v>
      </c>
      <c r="Q274" s="40" t="s">
        <v>804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805</v>
      </c>
      <c r="D275" s="16" t="s">
        <v>806</v>
      </c>
      <c r="E275" s="16">
        <v>10</v>
      </c>
      <c r="F275" s="15">
        <v>121.45</v>
      </c>
      <c r="G275" s="15">
        <v>105.47</v>
      </c>
      <c r="H275" s="15">
        <v>89.49</v>
      </c>
      <c r="I275" s="14"/>
      <c r="J275" s="15">
        <v>126.7</v>
      </c>
      <c r="K275" s="15">
        <v>158.65</v>
      </c>
      <c r="L275" s="15">
        <v>210.35</v>
      </c>
      <c r="M275" s="15"/>
      <c r="N275" s="15">
        <v>71.612116964999998</v>
      </c>
      <c r="O275" s="15">
        <v>6.2805105170999997</v>
      </c>
      <c r="P275" s="16" t="s">
        <v>17</v>
      </c>
      <c r="Q275" s="39" t="s">
        <v>807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451</v>
      </c>
      <c r="D276" s="17" t="s">
        <v>374</v>
      </c>
      <c r="E276" s="17">
        <v>7</v>
      </c>
      <c r="F276" s="14">
        <v>424.78</v>
      </c>
      <c r="G276" s="14">
        <v>408.04</v>
      </c>
      <c r="H276" s="14">
        <v>391.3</v>
      </c>
      <c r="I276" s="14"/>
      <c r="J276" s="14">
        <v>428.42</v>
      </c>
      <c r="K276" s="14">
        <v>461.89</v>
      </c>
      <c r="L276" s="14">
        <v>516.05999999999995</v>
      </c>
      <c r="M276" s="14"/>
      <c r="N276" s="14">
        <v>79.499631846</v>
      </c>
      <c r="O276" s="33">
        <v>47.215014590999999</v>
      </c>
      <c r="P276" s="17" t="s">
        <v>17</v>
      </c>
      <c r="Q276" s="40" t="s">
        <v>808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452</v>
      </c>
      <c r="D277" s="16" t="s">
        <v>375</v>
      </c>
      <c r="E277" s="16">
        <v>7</v>
      </c>
      <c r="F277" s="15">
        <v>114.9</v>
      </c>
      <c r="G277" s="15">
        <v>88.68</v>
      </c>
      <c r="H277" s="15">
        <v>62.46</v>
      </c>
      <c r="I277" s="14"/>
      <c r="J277" s="15">
        <v>190.5</v>
      </c>
      <c r="K277" s="15">
        <v>242.93</v>
      </c>
      <c r="L277" s="15">
        <v>327.78</v>
      </c>
      <c r="M277" s="15"/>
      <c r="N277" s="15">
        <v>49.926186162999997</v>
      </c>
      <c r="O277" s="15">
        <v>7.8883988005000001</v>
      </c>
      <c r="P277" s="16" t="s">
        <v>17</v>
      </c>
      <c r="Q277" s="39" t="s">
        <v>809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453</v>
      </c>
      <c r="D278" s="17" t="s">
        <v>376</v>
      </c>
      <c r="E278" s="17">
        <v>1</v>
      </c>
      <c r="F278" s="14">
        <v>112.13</v>
      </c>
      <c r="G278" s="14">
        <v>105.19</v>
      </c>
      <c r="H278" s="14">
        <v>98.26</v>
      </c>
      <c r="I278" s="14"/>
      <c r="J278" s="14">
        <v>113.68</v>
      </c>
      <c r="K278" s="14">
        <v>127.54</v>
      </c>
      <c r="L278" s="14">
        <v>149.97999999999999</v>
      </c>
      <c r="M278" s="14"/>
      <c r="N278" s="14">
        <v>47.633814778000001</v>
      </c>
      <c r="O278" s="33">
        <v>305.48093107</v>
      </c>
      <c r="P278" s="17" t="s">
        <v>14</v>
      </c>
      <c r="Q278" s="40" t="s">
        <v>810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811</v>
      </c>
      <c r="D279" s="16" t="s">
        <v>812</v>
      </c>
      <c r="E279" s="16">
        <v>3</v>
      </c>
      <c r="F279" s="15">
        <v>61.43</v>
      </c>
      <c r="G279" s="15">
        <v>57.84</v>
      </c>
      <c r="H279" s="15">
        <v>54.26</v>
      </c>
      <c r="I279" s="14"/>
      <c r="J279" s="15">
        <v>62.29</v>
      </c>
      <c r="K279" s="15">
        <v>69.45</v>
      </c>
      <c r="L279" s="15">
        <v>81.05</v>
      </c>
      <c r="M279" s="15"/>
      <c r="N279" s="15">
        <v>38.116872266999998</v>
      </c>
      <c r="O279" s="15">
        <v>2.1259158342999998</v>
      </c>
      <c r="P279" s="16" t="s">
        <v>14</v>
      </c>
      <c r="Q279" s="39" t="s">
        <v>813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377</v>
      </c>
      <c r="D280" s="17" t="s">
        <v>378</v>
      </c>
      <c r="E280" s="17">
        <v>3</v>
      </c>
      <c r="F280" s="14">
        <v>180.86</v>
      </c>
      <c r="G280" s="14">
        <v>170.69</v>
      </c>
      <c r="H280" s="14">
        <v>160.52000000000001</v>
      </c>
      <c r="I280" s="14"/>
      <c r="J280" s="14">
        <v>182.85</v>
      </c>
      <c r="K280" s="14">
        <v>203.18</v>
      </c>
      <c r="L280" s="14">
        <v>236.08</v>
      </c>
      <c r="M280" s="14"/>
      <c r="N280" s="14">
        <v>37.546650333000002</v>
      </c>
      <c r="O280" s="33">
        <v>87.180350462000007</v>
      </c>
      <c r="P280" s="17" t="s">
        <v>14</v>
      </c>
      <c r="Q280" s="40" t="s">
        <v>814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379</v>
      </c>
      <c r="D281" s="16" t="s">
        <v>380</v>
      </c>
      <c r="E281" s="16">
        <v>3</v>
      </c>
      <c r="F281" s="15">
        <v>124.05</v>
      </c>
      <c r="G281" s="15">
        <v>117.14</v>
      </c>
      <c r="H281" s="15">
        <v>110.23</v>
      </c>
      <c r="I281" s="14"/>
      <c r="J281" s="15">
        <v>125.88</v>
      </c>
      <c r="K281" s="15">
        <v>139.69</v>
      </c>
      <c r="L281" s="15">
        <v>162.05000000000001</v>
      </c>
      <c r="M281" s="15"/>
      <c r="N281" s="15">
        <v>37.444396673999996</v>
      </c>
      <c r="O281" s="15">
        <v>21.812193374</v>
      </c>
      <c r="P281" s="16" t="s">
        <v>14</v>
      </c>
      <c r="Q281" s="39" t="s">
        <v>815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381</v>
      </c>
      <c r="D282" s="17" t="s">
        <v>382</v>
      </c>
      <c r="E282" s="17">
        <v>7</v>
      </c>
      <c r="F282" s="14">
        <v>71.709999999999994</v>
      </c>
      <c r="G282" s="14">
        <v>67.77</v>
      </c>
      <c r="H282" s="14">
        <v>63.83</v>
      </c>
      <c r="I282" s="14"/>
      <c r="J282" s="14">
        <v>72.3</v>
      </c>
      <c r="K282" s="14">
        <v>80.17</v>
      </c>
      <c r="L282" s="14">
        <v>92.91</v>
      </c>
      <c r="M282" s="14"/>
      <c r="N282" s="14">
        <v>72.585988061999998</v>
      </c>
      <c r="O282" s="33">
        <v>14.292727374</v>
      </c>
      <c r="P282" s="17" t="s">
        <v>17</v>
      </c>
      <c r="Q282" s="40" t="s">
        <v>816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383</v>
      </c>
      <c r="D283" s="16" t="s">
        <v>384</v>
      </c>
      <c r="E283" s="16">
        <v>7</v>
      </c>
      <c r="F283" s="15">
        <v>51.56</v>
      </c>
      <c r="G283" s="15">
        <v>49.53</v>
      </c>
      <c r="H283" s="15">
        <v>47.51</v>
      </c>
      <c r="I283" s="14"/>
      <c r="J283" s="15">
        <v>52</v>
      </c>
      <c r="K283" s="15">
        <v>56.04</v>
      </c>
      <c r="L283" s="15">
        <v>62.59</v>
      </c>
      <c r="M283" s="15"/>
      <c r="N283" s="15">
        <v>76.453669227000006</v>
      </c>
      <c r="O283" s="15">
        <v>7.1747633027999997</v>
      </c>
      <c r="P283" s="16" t="s">
        <v>17</v>
      </c>
      <c r="Q283" s="39" t="s">
        <v>817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385</v>
      </c>
      <c r="D284" s="17" t="s">
        <v>386</v>
      </c>
      <c r="E284" s="17">
        <v>10</v>
      </c>
      <c r="F284" s="14">
        <v>111.59</v>
      </c>
      <c r="G284" s="14">
        <v>103.47</v>
      </c>
      <c r="H284" s="14">
        <v>95.35</v>
      </c>
      <c r="I284" s="14"/>
      <c r="J284" s="14">
        <v>115.96</v>
      </c>
      <c r="K284" s="14">
        <v>132.19</v>
      </c>
      <c r="L284" s="14">
        <v>158.46</v>
      </c>
      <c r="M284" s="14"/>
      <c r="N284" s="14">
        <v>71.488238709000001</v>
      </c>
      <c r="O284" s="33">
        <v>11.609124341000001</v>
      </c>
      <c r="P284" s="17" t="s">
        <v>17</v>
      </c>
      <c r="Q284" s="40" t="s">
        <v>818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482</v>
      </c>
      <c r="D285" s="16" t="s">
        <v>483</v>
      </c>
      <c r="E285" s="16">
        <v>3</v>
      </c>
      <c r="F285" s="15">
        <v>144.41</v>
      </c>
      <c r="G285" s="15">
        <v>136.49</v>
      </c>
      <c r="H285" s="15">
        <v>128.58000000000001</v>
      </c>
      <c r="I285" s="14"/>
      <c r="J285" s="15">
        <v>145.85</v>
      </c>
      <c r="K285" s="15">
        <v>161.66999999999999</v>
      </c>
      <c r="L285" s="15">
        <v>187.27</v>
      </c>
      <c r="M285" s="15"/>
      <c r="N285" s="15">
        <v>38.486188118999998</v>
      </c>
      <c r="O285" s="15">
        <v>3.2860870586000002</v>
      </c>
      <c r="P285" s="16" t="s">
        <v>14</v>
      </c>
      <c r="Q285" s="39" t="s">
        <v>819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820</v>
      </c>
      <c r="D286" s="17" t="s">
        <v>821</v>
      </c>
      <c r="E286" s="17">
        <v>3</v>
      </c>
      <c r="F286" s="14">
        <v>313.72000000000003</v>
      </c>
      <c r="G286" s="14">
        <v>295.24</v>
      </c>
      <c r="H286" s="14">
        <v>276.76</v>
      </c>
      <c r="I286" s="14"/>
      <c r="J286" s="14">
        <v>316.7</v>
      </c>
      <c r="K286" s="14">
        <v>353.65</v>
      </c>
      <c r="L286" s="14">
        <v>413.44</v>
      </c>
      <c r="M286" s="14"/>
      <c r="N286" s="14">
        <v>37.487591578999996</v>
      </c>
      <c r="O286" s="33">
        <v>1.7466853814000001</v>
      </c>
      <c r="P286" s="17" t="s">
        <v>14</v>
      </c>
      <c r="Q286" s="40" t="s">
        <v>822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387</v>
      </c>
      <c r="D287" s="16" t="s">
        <v>388</v>
      </c>
      <c r="E287" s="16">
        <v>0</v>
      </c>
      <c r="F287" s="15">
        <v>22.95</v>
      </c>
      <c r="G287" s="15">
        <v>20.010000000000002</v>
      </c>
      <c r="H287" s="15">
        <v>17.079999999999998</v>
      </c>
      <c r="I287" s="14"/>
      <c r="J287" s="15">
        <v>23.63</v>
      </c>
      <c r="K287" s="15">
        <v>29.49</v>
      </c>
      <c r="L287" s="15">
        <v>38.979999999999997</v>
      </c>
      <c r="M287" s="15"/>
      <c r="N287" s="15">
        <v>40.843754075</v>
      </c>
      <c r="O287" s="15">
        <v>3.7142537299999998</v>
      </c>
      <c r="P287" s="16" t="s">
        <v>14</v>
      </c>
      <c r="Q287" s="39" t="s">
        <v>823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389</v>
      </c>
      <c r="D288" s="17" t="s">
        <v>390</v>
      </c>
      <c r="E288" s="17">
        <v>7</v>
      </c>
      <c r="F288" s="14" t="s">
        <v>32</v>
      </c>
      <c r="G288" s="14" t="s">
        <v>32</v>
      </c>
      <c r="H288" s="14" t="s">
        <v>32</v>
      </c>
      <c r="I288" s="14"/>
      <c r="J288" s="14" t="s">
        <v>32</v>
      </c>
      <c r="K288" s="14" t="s">
        <v>32</v>
      </c>
      <c r="L288" s="14" t="s">
        <v>32</v>
      </c>
      <c r="M288" s="14"/>
      <c r="N288" s="14" t="s">
        <v>32</v>
      </c>
      <c r="O288" s="33" t="s">
        <v>32</v>
      </c>
      <c r="P288" s="17" t="s">
        <v>32</v>
      </c>
      <c r="Q288" s="40" t="s">
        <v>33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391</v>
      </c>
      <c r="D289" s="16" t="s">
        <v>392</v>
      </c>
      <c r="E289" s="16">
        <v>3</v>
      </c>
      <c r="F289" s="15">
        <v>17.97</v>
      </c>
      <c r="G289" s="15">
        <v>16.93</v>
      </c>
      <c r="H289" s="15">
        <v>15.89</v>
      </c>
      <c r="I289" s="14"/>
      <c r="J289" s="15">
        <v>18.21</v>
      </c>
      <c r="K289" s="15">
        <v>20.28</v>
      </c>
      <c r="L289" s="15">
        <v>23.63</v>
      </c>
      <c r="M289" s="15"/>
      <c r="N289" s="15">
        <v>39.515536431999998</v>
      </c>
      <c r="O289" s="15">
        <v>13.242610149000001</v>
      </c>
      <c r="P289" s="16" t="s">
        <v>14</v>
      </c>
      <c r="Q289" s="39" t="s">
        <v>824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393</v>
      </c>
      <c r="D290" s="17" t="s">
        <v>394</v>
      </c>
      <c r="E290" s="17">
        <v>7</v>
      </c>
      <c r="F290" s="14">
        <v>20.81</v>
      </c>
      <c r="G290" s="14">
        <v>19.239999999999998</v>
      </c>
      <c r="H290" s="14">
        <v>17.68</v>
      </c>
      <c r="I290" s="14"/>
      <c r="J290" s="14">
        <v>21.8</v>
      </c>
      <c r="K290" s="14">
        <v>24.92</v>
      </c>
      <c r="L290" s="14">
        <v>29.98</v>
      </c>
      <c r="M290" s="14"/>
      <c r="N290" s="14">
        <v>74.674238338999999</v>
      </c>
      <c r="O290" s="33">
        <v>20.839592078000003</v>
      </c>
      <c r="P290" s="17" t="s">
        <v>17</v>
      </c>
      <c r="Q290" s="40" t="s">
        <v>825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395</v>
      </c>
      <c r="D291" s="16" t="s">
        <v>396</v>
      </c>
      <c r="E291" s="16">
        <v>1</v>
      </c>
      <c r="F291" s="15">
        <v>23.45</v>
      </c>
      <c r="G291" s="15">
        <v>21.3</v>
      </c>
      <c r="H291" s="15">
        <v>19.16</v>
      </c>
      <c r="I291" s="14"/>
      <c r="J291" s="15">
        <v>23.62</v>
      </c>
      <c r="K291" s="15">
        <v>27.9</v>
      </c>
      <c r="L291" s="15">
        <v>34.83</v>
      </c>
      <c r="M291" s="15"/>
      <c r="N291" s="15">
        <v>39.187947971</v>
      </c>
      <c r="O291" s="15">
        <v>27.647036413999999</v>
      </c>
      <c r="P291" s="16" t="s">
        <v>14</v>
      </c>
      <c r="Q291" s="39" t="s">
        <v>826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827</v>
      </c>
      <c r="D292" s="17" t="s">
        <v>828</v>
      </c>
      <c r="E292" s="17">
        <v>0</v>
      </c>
      <c r="F292" s="14">
        <v>52.47</v>
      </c>
      <c r="G292" s="14">
        <v>47.73</v>
      </c>
      <c r="H292" s="14">
        <v>43</v>
      </c>
      <c r="I292" s="14"/>
      <c r="J292" s="14">
        <v>54.28</v>
      </c>
      <c r="K292" s="14">
        <v>63.74</v>
      </c>
      <c r="L292" s="14">
        <v>79.05</v>
      </c>
      <c r="M292" s="14"/>
      <c r="N292" s="14">
        <v>39.927324521999999</v>
      </c>
      <c r="O292" s="33">
        <v>3.6523875438000002</v>
      </c>
      <c r="P292" s="17" t="s">
        <v>14</v>
      </c>
      <c r="Q292" s="40" t="s">
        <v>829</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830</v>
      </c>
      <c r="D293" s="16" t="s">
        <v>831</v>
      </c>
      <c r="E293" s="16">
        <v>10</v>
      </c>
      <c r="F293" s="15">
        <v>27.55</v>
      </c>
      <c r="G293" s="15">
        <v>25.23</v>
      </c>
      <c r="H293" s="15">
        <v>22.92</v>
      </c>
      <c r="I293" s="14"/>
      <c r="J293" s="15">
        <v>28.25</v>
      </c>
      <c r="K293" s="15">
        <v>32.869999999999997</v>
      </c>
      <c r="L293" s="15">
        <v>40.35</v>
      </c>
      <c r="M293" s="15"/>
      <c r="N293" s="15">
        <v>81.013915570999998</v>
      </c>
      <c r="O293" s="15">
        <v>2.5718667980999999</v>
      </c>
      <c r="P293" s="16" t="s">
        <v>17</v>
      </c>
      <c r="Q293" s="39" t="s">
        <v>832</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833</v>
      </c>
      <c r="D294" s="17" t="s">
        <v>834</v>
      </c>
      <c r="E294" s="17">
        <v>10</v>
      </c>
      <c r="F294" s="14">
        <v>145.05000000000001</v>
      </c>
      <c r="G294" s="14">
        <v>124.65</v>
      </c>
      <c r="H294" s="14">
        <v>104.26</v>
      </c>
      <c r="I294" s="14"/>
      <c r="J294" s="14">
        <v>206.39</v>
      </c>
      <c r="K294" s="14">
        <v>247.17</v>
      </c>
      <c r="L294" s="14">
        <v>313.16000000000003</v>
      </c>
      <c r="M294" s="14"/>
      <c r="N294" s="14">
        <v>56.079871916999998</v>
      </c>
      <c r="O294" s="33">
        <v>1.1464986109999999</v>
      </c>
      <c r="P294" s="17" t="s">
        <v>17</v>
      </c>
      <c r="Q294" s="40" t="s">
        <v>835</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2026-05-26T22:24:20Z</cp:lastPrinted>
  <dcterms:created xsi:type="dcterms:W3CDTF">2020-05-21T15:06:06Z</dcterms:created>
  <dcterms:modified xsi:type="dcterms:W3CDTF">2026-05-26T22:24:40Z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