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6D0E73C8-DA2C-455F-A324-B8D3DAAEE953}" xr6:coauthVersionLast="47" xr6:coauthVersionMax="47" xr10:uidLastSave="{F12C16C5-5FF9-48CD-8D6B-F940802D1F30}"/>
  <bookViews>
    <workbookView xWindow="2370" yWindow="510" windowWidth="22065" windowHeight="1519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<sst xmlns="http://schemas.openxmlformats.org/spreadsheetml/2006/main" count="1135" uniqueCount="819">
  <si>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</si>
  <si>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</si>
  <si>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</si>
  <si>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</si>
  <si>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</si>
  <si>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</si>
  <si>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</si>
  <si>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</si>
  <si>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</si>
  <si>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</si>
  <si>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</si>
  <si>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</si>
  <si>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</si>
  <si>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</si>
  <si>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</si>
  <si>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</si>
  <si>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</si>
  <si>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</si>
  <si>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</si>
  <si>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</si>
  <si>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</si>
  <si>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</si>
  <si>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</si>
  <si>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</si>
  <si>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</si>
  <si>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</si>
  <si>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</si>
  <si>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</si>
  <si>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</si>
  <si>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</si>
  <si>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</si>
  <si>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</si>
  <si>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</si>
  <si>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</si>
  <si>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</si>
  <si>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</si>
  <si>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</si>
  <si>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</si>
  <si>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</si>
  <si>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</si>
  <si>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</si>
  <si>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</si>
  <si>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</si>
  <si>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</si>
  <si>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</si>
  <si>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</si>
  <si>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</si>
  <si>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</si>
  <si>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</si>
  <si>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</si>
  <si>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</si>
  <si>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</si>
  <si>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</si>
  <si>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</si>
  <si>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</si>
  <si>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</si>
  <si>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</si>
  <si>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</si>
  <si>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</si>
  <si>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</si>
  <si>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</si>
  <si>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</si>
  <si>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</si>
  <si>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</si>
  <si>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</si>
  <si>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</si>
  <si>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</si>
  <si>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</si>
  <si>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</si>
  <si>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</si>
  <si>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</si>
  <si>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</si>
  <si>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</si>
  <si>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</si>
  <si>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</si>
  <si>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</si>
  <si>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</si>
  <si>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</si>
  <si>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</si>
  <si>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</si>
  <si>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</si>
  <si>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</si>
  <si>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</si>
  <si>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</si>
  <si>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</si>
  <si>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</si>
  <si>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</si>
  <si>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</si>
  <si>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</si>
  <si>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</si>
  <si>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</si>
  <si>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</si>
  <si>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</si>
  <si>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</si>
  <si>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</si>
  <si>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</si>
  <si>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</si>
  <si>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</si>
  <si>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</si>
  <si>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</si>
  <si>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</si>
  <si>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</si>
  <si>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</si>
  <si>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</si>
  <si>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</si>
  <si>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</si>
  <si>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</si>
  <si>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</si>
  <si>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</si>
  <si>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</si>
  <si>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</si>
  <si>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</si>
  <si>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</si>
  <si>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</si>
  <si>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</si>
  <si>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</si>
  <si>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</si>
  <si>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</si>
  <si>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</si>
  <si>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</si>
  <si>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</si>
  <si>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</si>
  <si>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</si>
  <si>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</si>
  <si>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</si>
  <si>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</si>
  <si>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</si>
  <si>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</si>
  <si>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</si>
  <si>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</si>
  <si>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</si>
  <si>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</si>
  <si>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</si>
  <si>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</si>
  <si>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</si>
  <si>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</si>
  <si>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</si>
  <si>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</si>
  <si>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</si>
  <si>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</si>
  <si>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</si>
  <si>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</si>
  <si>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</si>
  <si>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</si>
  <si>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</si>
  <si>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</si>
  <si>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</si>
  <si>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</si>
  <si>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</si>
  <si>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</si>
  <si>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</si>
  <si>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</si>
  <si>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</si>
  <si>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</si>
  <si>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</si>
  <si>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</si>
  <si>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</si>
  <si>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</si>
  <si>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</si>
  <si>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</si>
  <si>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</si>
  <si>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</si>
  <si>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</si>
  <si>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</si>
  <si>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</si>
  <si>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</si>
  <si>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</si>
  <si>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</si>
  <si>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</si>
  <si>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</si>
  <si>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</si>
  <si>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</si>
  <si>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</si>
  <si>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</si>
  <si>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</si>
  <si>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</si>
  <si>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</si>
  <si>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</si>
  <si>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</si>
  <si>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</si>
  <si>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</si>
  <si>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</si>
  <si>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</si>
  <si>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</si>
  <si>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</si>
  <si>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</si>
  <si>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</si>
  <si>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</si>
  <si>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</si>
  <si>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</si>
  <si>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</si>
  <si>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</si>
  <si>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</si>
  <si>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</si>
  <si>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</si>
  <si>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</si>
  <si>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</si>
  <si>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</si>
  <si>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</si>
  <si>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</si>
  <si>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</si>
  <si>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</si>
  <si>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</si>
  <si>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</si>
  <si>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</si>
  <si>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</si>
  <si>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</si>
  <si>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</si>
  <si>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</si>
  <si>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</si>
  <si>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</si>
  <si>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</si>
  <si>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</si>
  <si>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</si>
  <si>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</si>
  <si>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</si>
  <si>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</si>
  <si>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</si>
  <si>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</si>
  <si>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</si>
  <si>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</si>
  <si>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</si>
  <si>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</si>
  <si>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</si>
  <si>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</si>
  <si>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</si>
  <si>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</si>
  <si>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</si>
  <si>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</si>
  <si>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</si>
  <si>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</si>
  <si>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</si>
  <si>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</si>
  <si>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</si>
  <si>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</si>
  <si>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</si>
  <si>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</si>
  <si>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</si>
  <si>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</si>
  <si>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</si>
  <si>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</si>
  <si>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</si>
  <si>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</si>
  <si>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</si>
  <si>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</si>
  <si>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</si>
  <si>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</si>
  <si>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</si>
  <si>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</si>
  <si>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</si>
  <si>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</si>
  <si>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</si>
  <si>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</si>
  <si>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</si>
  <si>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</si>
  <si>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</si>
  <si>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</si>
  <si>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</si>
  <si>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</si>
  <si>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</si>
  <si>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</si>
  <si>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</si>
  <si>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</si>
  <si>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</si>
  <si>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</si>
  <si>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</si>
  <si>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</si>
  <si>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</si>
  <si>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</si>
  <si>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</si>
  <si>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</si>
  <si>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</si>
  <si>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</si>
  <si>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</si>
  <si>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</si>
  <si>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</si>
  <si>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</si>
  <si>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</si>
  <si>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</si>
  <si>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</si>
  <si>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</si>
  <si>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</si>
  <si>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</si>
  <si>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</si>
  <si>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</si>
  <si>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</si>
  <si>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</si>
  <si>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</si>
  <si>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</si>
  <si>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</si>
  <si>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</si>
  <si>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</si>
  <si>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</si>
  <si>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</si>
  <si>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</si>
  <si>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</si>
  <si>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</si>
  <si>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</si>
  <si>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</si>
  <si>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</si>
  <si>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</si>
  <si>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</si>
  <si>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</si>
  <si>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</si>
  <si>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</si>
  <si>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</si>
  <si>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</si>
  <si>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</si>
  <si>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</si>
  <si>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</si>
  <si>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</si>
  <si>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</si>
  <si>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</si>
  <si>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</si>
  <si>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</si>
  <si>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</si>
  <si>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</si>
  <si>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</si>
  <si>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</si>
  <si>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</si>
  <si>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</si>
  <si>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</si>
  <si>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</si>
  <si>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</si>
  <si>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</si>
  <si>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</si>
  <si>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</si>
  <si>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</si>
  <si>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</si>
  <si>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</si>
  <si>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</si>
  <si>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</si>
  <si>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</si>
  <si>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</si>
  <si>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</si>
  <si>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</si>
  <si>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</si>
  <si>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</si>
  <si>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</si>
  <si>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</si>
  <si>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</si>
  <si>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</si>
  <si>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</si>
  <si>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</si>
  <si>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</si>
  <si>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</si>
  <si>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</si>
  <si>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</si>
  <si>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</si>
  <si>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</si>
  <si>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</si>
  <si>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</si>
  <si>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</si>
  <si>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</si>
  <si>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</si>
  <si>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</si>
  <si>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</si>
  <si>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</si>
  <si>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</si>
  <si>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</si>
  <si>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</si>
  <si>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</si>
  <si>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</si>
  <si>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</si>
  <si>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</si>
  <si>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</si>
  <si>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</si>
  <si>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</si>
  <si>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</si>
  <si>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</si>
  <si>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</si>
  <si>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</si>
  <si>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</si>
  <si>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</si>
  <si>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</si>
  <si>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</si>
  <si>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</si>
  <si>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</si>
  <si>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</si>
  <si>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</si>
  <si>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</si>
  <si>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</si>
  <si>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</si>
  <si>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</si>
  <si>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</si>
  <si>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</si>
  <si>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</si>
  <si>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</si>
  <si>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</si>
  <si>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</si>
  <si>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</si>
  <si>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</si>
  <si>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</si>
  <si>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</si>
  <si>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</si>
  <si>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</si>
  <si>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</si>
  <si>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</si>
  <si>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</si>
  <si>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</si>
  <si>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</si>
  <si>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</si>
  <si>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</si>
  <si>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</si>
  <si>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</si>
  <si>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</si>
  <si>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</si>
  <si>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Oranjebtc</t>
  </si>
  <si>
    <t>OBTC3</t>
  </si>
  <si>
    <t>Nota Téc.</t>
  </si>
  <si>
    <t>Sigma Lithium Corp</t>
  </si>
  <si>
    <t>S2GM34</t>
  </si>
  <si>
    <t>Rede D Or</t>
  </si>
  <si>
    <t>Trisul</t>
  </si>
  <si>
    <t>TRIS3</t>
  </si>
  <si>
    <t>USIM3</t>
  </si>
  <si>
    <t>Riachuelo</t>
  </si>
  <si>
    <t>Porto Seguro</t>
  </si>
  <si>
    <t>Positivo Tec</t>
  </si>
  <si>
    <t>It Now Ifnc Fundo de Indice</t>
  </si>
  <si>
    <t>FIND11</t>
  </si>
  <si>
    <t>Nota media</t>
  </si>
  <si>
    <t>Asml Holding Nv</t>
  </si>
  <si>
    <t>ASML34</t>
  </si>
  <si>
    <t>Cruzeiro Edu</t>
  </si>
  <si>
    <t>CSED3</t>
  </si>
  <si>
    <t>Rumo S.A.</t>
  </si>
  <si>
    <t>BEWY39</t>
  </si>
  <si>
    <t>Investo Chip</t>
  </si>
  <si>
    <t>CHIP11</t>
  </si>
  <si>
    <t>Investoutil</t>
  </si>
  <si>
    <t>UTLL11</t>
  </si>
  <si>
    <t>RaiaDrogasil</t>
  </si>
  <si>
    <t>Mercantil</t>
  </si>
  <si>
    <t>BMEB4</t>
  </si>
  <si>
    <t>Azul</t>
  </si>
  <si>
    <t>AZUL3</t>
  </si>
  <si>
    <t>Eli Lilly And Company</t>
  </si>
  <si>
    <t>LILY34</t>
  </si>
  <si>
    <t>QCOM34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</si>
  <si>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</si>
  <si>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</si>
  <si>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</si>
  <si>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</si>
  <si>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</si>
  <si>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</si>
  <si>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</si>
  <si>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</si>
  <si>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</si>
  <si>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</si>
  <si>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</si>
  <si>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</si>
  <si>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Qualcomm Inc</t>
  </si>
  <si>
    <t>SANB3</t>
  </si>
  <si>
    <t>SANB4</t>
  </si>
  <si>
    <t>Eucatex</t>
  </si>
  <si>
    <t>EUCA4</t>
  </si>
  <si>
    <t>Mitre Realty</t>
  </si>
  <si>
    <t>MTRE3</t>
  </si>
  <si>
    <t>Alphabet Inc</t>
  </si>
  <si>
    <t>Berkshire Hathaway Inc</t>
  </si>
  <si>
    <t>Coca Cola Co</t>
  </si>
  <si>
    <t>COCA34</t>
  </si>
  <si>
    <t>Hapvida</t>
  </si>
  <si>
    <t>HAPV3</t>
  </si>
  <si>
    <t>Jallesmachad</t>
  </si>
  <si>
    <t>Jpmorgan Chase &amp; Co</t>
  </si>
  <si>
    <t>Micron Technology, Inc</t>
  </si>
  <si>
    <t>Seagate Technology Holdings Plc</t>
  </si>
  <si>
    <t>Strategy Inc</t>
  </si>
  <si>
    <t>Hashdex Btcn</t>
  </si>
  <si>
    <t>Hashdex Eth</t>
  </si>
  <si>
    <t>Hashdex Nci</t>
  </si>
  <si>
    <t>HASH11</t>
  </si>
  <si>
    <t>Ishares Bova Ci</t>
  </si>
  <si>
    <t>iShares MSCI South Korea Capped ETF</t>
  </si>
  <si>
    <t>Ishares S&amp;P 500</t>
  </si>
  <si>
    <t>iShares Silver Trust</t>
  </si>
  <si>
    <t>Ishares Smal Ci</t>
  </si>
  <si>
    <t>Pagseguro Digital Ltd.</t>
  </si>
  <si>
    <t>PAGS34</t>
  </si>
  <si>
    <t>Petzcobasi</t>
  </si>
  <si>
    <t>Profarma</t>
  </si>
  <si>
    <t>PFRM3</t>
  </si>
  <si>
    <t>BB Etf Dolar</t>
  </si>
  <si>
    <t>DOLA11</t>
  </si>
  <si>
    <t>Global X Silver Miners</t>
  </si>
  <si>
    <t>BSIL39</t>
  </si>
  <si>
    <t>iShares Gold Trust</t>
  </si>
  <si>
    <t>BIAU39</t>
  </si>
  <si>
    <t>It Now Divd</t>
  </si>
  <si>
    <t>DIVD11</t>
  </si>
  <si>
    <t>Trend Ouro H</t>
  </si>
  <si>
    <t>GOLX11</t>
  </si>
  <si>
    <t>Exxon Mobil Corp</t>
  </si>
  <si>
    <t>EXXO34</t>
  </si>
  <si>
    <t>Randon Part</t>
  </si>
  <si>
    <t>Taurus Armas</t>
  </si>
  <si>
    <t>TASA4</t>
  </si>
  <si>
    <t>iShares MSCI Acwi (All Country World Index)</t>
  </si>
  <si>
    <t>BACW39</t>
  </si>
  <si>
    <t>Trend Us Lrg</t>
  </si>
  <si>
    <t>USAL11</t>
  </si>
  <si>
    <t>Trend Us Tec</t>
  </si>
  <si>
    <t>UTEC11</t>
  </si>
  <si>
    <t>NotaBDR</t>
  </si>
  <si>
    <t>Qualicorp</t>
  </si>
  <si>
    <t>Priner</t>
  </si>
  <si>
    <t>VBBR3 apesar de estar em tendência de alta no longo prazo pela média de 200 dias, no curto prazo está em realização. Abaixo dos 31,76 pode seguir em baixa no curto prazo mirando suportes em 31,04 ou 30,33. Teria sinal de retomada altista fechando acima dos 34,07 mirando resistências em 35,49 ou 37,8.</t>
  </si>
  <si>
    <t>iShares MSCI All Country Asia Ex Japan Index Fund</t>
  </si>
  <si>
    <t>BAAX39</t>
  </si>
  <si>
    <t>TTEN3 apesar de estar em tendência de alta no longo prazo pela média de 200 dias, no curto prazo está em realização. Abaixo dos 15,65 pode seguir em baixa no curto prazo mirando suportes em 14,86 ou 14,05. Teria sinal de retomada altista fechando acima dos 16,26 mirando resistências em 17,45 ou 19,05.</t>
  </si>
  <si>
    <t>ABCB4 apesar de estar em tendência de alta no longo prazo pela média de 200 dias, no curto prazo está em realização. Abaixo dos 24,31 pode seguir em baixa no curto prazo mirando suportes em 23,32 ou 22,67. Teria sinal de retomada altista fechando acima dos 24,58 mirando resistências em 25,41 ou 26,7.</t>
  </si>
  <si>
    <t>A1MD34 está em tendência de alta pelas médias de 21 e 200 dias e vai mantendo sinal de força altista. Acima dos 300,59 pode buscar projeções nos 367,08 ou 474,67. Teria sinal de realização na perda dos 287,51 mirando os 193 ou 159,75. O padrão de volume favorece a alta. O IFR sobrecomprado alerta realizações se perder 287,51.</t>
  </si>
  <si>
    <t>BABA34 está em clara tendência de baixa pelas médias de 21 e 200 dias e segue em movimento de baixa. Abaixo dos 22,69 pode buscar suportes 21,59 ou 20,49. Teria sinal de repique altista fechando acima dos 23,41 mirando resistências em 26,24 ou 28,43.</t>
  </si>
  <si>
    <t>ALOS3 apesar de estar em tendência de alta no longo prazo pela média de 200 dias, no curto prazo está em realização. Abaixo dos 27,54 pode seguir em baixa no curto prazo mirando suportes em 26,28 ou 25,03. Teria sinal de retomada altista fechando acima dos 28,71 mirando resistências em 31,6 ou 34,1.</t>
  </si>
  <si>
    <t>ALPA4 está em tendência de alta pelas médias de 21 e 200 dias, mas começa a dar sinal de possível realização. Abaixo dos 12,13 poderia realizar na direção dos suportes 10,83 ou 10,11. Caso supere os 12,43 retomaria sinal de alta com projeções nos 13,16 ou 14,59.</t>
  </si>
  <si>
    <t>GOGL34 está em tendência de alta pelas médias de 21 e 200 dias, mas começa a dar sinal de possível realização. Abaixo dos 159,86 poderia realizar na direção dos suportes 140,35 ou 130,99. Caso supere os 162,69 retomaria sinal de alta com projeções nos 170,64 ou 189,35.</t>
  </si>
  <si>
    <t>ALUP11 apesar de estar em tendência de alta no longo prazo pela média de 200 dias, no curto prazo está em realização. Abaixo dos 32,77 pode seguir em baixa no curto prazo mirando suportes em 31,26 ou 29,91. Teria sinal de retomada altista fechando acima dos 33,17 mirando resistências em 35,6 ou 38,28.</t>
  </si>
  <si>
    <t>AMZO34 está em tendência de alta pelas médias de 21 e 200 dias, mas começa a dar sinal de possível realização. Abaixo dos 66,67 poderia realizar na direção dos suportes 63,71 ou 62,19. Caso supere os 68,6 retomaria sinal de alta com projeções nos 71,62 ou 76,51.</t>
  </si>
  <si>
    <t>ABEV3 está em tendência de alta pelas médias de 21 e 200 dias, mas começa a dar sinal de possível realização. Abaixo dos 16,09 poderia realizar na direção dos suportes 14,32 ou 13,47. Caso supere os 16,3 retomaria sinal de alta com projeções nos 17,04 ou 18,72.</t>
  </si>
  <si>
    <t>AMER3 está em clara tendência de baixa pelas médias de 21 e 200 dias e segue em movimento de baixa. Abaixo dos 5,14 pode buscar suportes 4,81 ou 4,37. Teria sinal de repique altista fechando acima dos 5,55 mirando resistências em 6,21 ou 7,07.</t>
  </si>
  <si>
    <t>ANIM3 está em clara tendência de baixa pelas médias de 21 e 200 dias e segue em movimento de baixa. Abaixo dos 3,09 pode buscar suportes 2,72 ou 2,35. Teria sinal de repique altista fechando acima dos 3,38 mirando resistências em 4,28 ou 5,01.</t>
  </si>
  <si>
    <t>AAPL34 está em tendência de alta pelas médias de 21 e 200 dias e vai mantendo sinal de força altista. Acima dos 78,25 pode buscar projeções nos 85,92 ou 98,34. Teria sinal de realização na perda dos 76,43 mirando os 65,83 ou 61,99. O IFR sobrecomprado alerta realizações se perder 76,43.</t>
  </si>
  <si>
    <t>Applied Materials Inc</t>
  </si>
  <si>
    <t>A1MT34</t>
  </si>
  <si>
    <t>A1MT34 está em tendência de alta pelas médias de 21 e 200 dias e vai mantendo sinal de força altista. Acima dos 228,88 pode buscar projeções nos 253,76 ou 294,02. Teria sinal de realização na perda dos 215,12 mirando os 188,62 ou 176,17. O padrão de volume favorece a alta.</t>
  </si>
  <si>
    <t>ARML3 está em tendência de baixa pelas médias de 21 e 200 dias, mas começa a dar sinais de repiques de alta. Acima dos 3,41 teria sinal de repique altista mirando resistências nos 5,69 ou 7,22. Já uma perda dos 3,2 traria de volta o sinal de baixa projetando de 2,43 a 1,66. O IFR sobrevendido alerta para recuperações se superar 3,41</t>
  </si>
  <si>
    <t>ASML34 está em tendência de alta pelas médias de 21 e 200 dias e vai mantendo sinal de força altista. Acima dos 150,65 pode buscar projeções nos 167,18 ou 193,93. Teria sinal de realização na perda dos 146,16 mirando os 123,9 ou 115,63. O padrão de volume favorece a alta.</t>
  </si>
  <si>
    <t>ASAI3 está em clara tendência de baixa pelas médias de 21 e 200 dias e segue em movimento de baixa. Abaixo dos 8,09 pode buscar suportes 7,54 ou 6,99. Teria sinal de repique altista fechando acima dos 8,52 mirando resistências em 9,86 ou 10,95.</t>
  </si>
  <si>
    <t>AURA33 apesar de estar em tendência de alta no longo prazo pela média de 200 dias, no curto prazo está em realização. Abaixo dos 118,09 pode seguir em baixa no curto prazo mirando suportes em 108,23 ou 98,38. Teria sinal de retomada altista fechando acima dos 125,6 mirando resistências em 149,97 ou 169,67.</t>
  </si>
  <si>
    <t>AURE3 apesar de estar em tendência de alta no longo prazo pela média de 200 dias, no curto prazo está em realização. Abaixo dos 12,09 pode seguir em baixa no curto prazo mirando suportes em 11,4 ou 10,71. Teria sinal de retomada altista fechando acima dos 12,57 mirando resistências em 14,32 ou 15,69.</t>
  </si>
  <si>
    <t>AXIA3 apesar de estar em tendência de alta no longo prazo pela média de 200 dias, no curto prazo está em realização. Abaixo dos 53,03 pode seguir em baixa no curto prazo mirando suportes em 49,73 ou 46,44. Teria sinal de retomada altista fechando acima dos 54,55 mirando resistências em 63,69 ou 70,27. O IFR sobrevendido alerta para recuperações se superar 54,55</t>
  </si>
  <si>
    <t>AXIA6 apesar de estar em tendência de alta no longo prazo pela média de 200 dias, no curto prazo está em realização. Abaixo dos 58,3 pode seguir em baixa no curto prazo mirando suportes em 54,74 ou 51,18. Teria sinal de retomada altista fechando acima dos 59,65 mirando resistências em 69,81 ou 76,92. O IFR sobrevendido alerta para recuperações se superar 59,65</t>
  </si>
  <si>
    <t>AXIA7 está em clara tendência de baixa pelas médias de 21 e 200 dias e segue em movimento de baixa. Abaixo dos 50,9 pode buscar suportes 47,88 ou 44,86. Teria sinal de repique altista fechando acima dos 52,39 mirando resistências em 60,67 ou 66,7.</t>
  </si>
  <si>
    <t>AZUL3 está em clara tendência de baixa pelas médias de 21 e 200 dias e segue em movimento de baixa. Abaixo dos 22,8 pode buscar suportes 13,15 ou 3,51. Teria sinal de repique altista fechando acima dos 30,99 mirando resistências em 54 ou 73,28. O IFR sobrevendido alerta para recuperações se superar 30,99</t>
  </si>
  <si>
    <t>AZZA3 apesar de estar em tendência de baixa no longo prazo pela média de 200 dias, no curto prazo está com sinal de recuperação favorecendo repiques de alta. Acima dos 21,17 pode seguir repique altista na direção resistências nos 23,38 ou 26,5. Caso perca os 19,73 teria sinal de baixa projetando de 18,32 a 16,75. O padrão de volume favorece a alta.</t>
  </si>
  <si>
    <t>B3SA3 apesar de estar em tendência de alta no longo prazo pela média de 200 dias, no curto prazo está em realização. Abaixo dos 16,56 pode seguir em baixa no curto prazo mirando suportes em 15,81 ou 14,8. Teria sinal de retomada altista fechando acima dos 17,04 mirando resistências em 19,07 ou 21,08.</t>
  </si>
  <si>
    <t>BMGB4 apesar de estar em tendência de alta no longo prazo pela média de 200 dias, no curto prazo está em realização. Abaixo dos 5 pode seguir em baixa no curto prazo mirando suportes em 4,83 ou 4,67. Teria sinal de retomada altista fechando acima dos 5,27 mirando resistências em 5,52 ou 5,84.</t>
  </si>
  <si>
    <t>Bank Of America Corp</t>
  </si>
  <si>
    <t>BOAC34</t>
  </si>
  <si>
    <t>BOAC34 apesar de estar em tendência de baixa no longo prazo pela média de 200 dias, no curto prazo está com sinal de recuperação favorecendo repiques de alta. Acima dos 65,4 pode seguir repique altista na direção resistências nos 66,79 ou 70,33. Caso perca os 64,01 teria sinal de baixa projetando de 61,06 a 59,28. O padrão de volume favorece a alta.</t>
  </si>
  <si>
    <t>BRSR6 apesar de estar em tendência de alta no longo prazo pela média de 200 dias, no curto prazo está em realização. Abaixo dos 14,63 pode seguir em baixa no curto prazo mirando suportes em 14,08 ou 13,42. Teria sinal de retomada altista fechando acima dos 14,9 mirando resistências em 16,19 ou 17,49.</t>
  </si>
  <si>
    <t>BBSE3 está em tendência de alta pelas médias de 21 e 200 dias, mas começa a dar sinal de possível realização. Abaixo dos 34,21 poderia realizar na direção dos suportes 33,57 ou 33,11. Caso supere os 35,05 retomaria sinal de alta com projeções nos 35,96 ou 37,44.</t>
  </si>
  <si>
    <t>BMOB3 apesar de estar em tendência de alta no longo prazo pela média de 200 dias, no curto prazo está em realização. Abaixo dos 23,83 pode seguir em baixa no curto prazo mirando suportes em 22,8 ou 21,77. Teria sinal de retomada altista fechando acima dos 25,02 mirando resistências em 27,16 ou 29,21.</t>
  </si>
  <si>
    <t>BERK34 apesar de estar em tendência de baixa no longo prazo pela média de 200 dias, no curto prazo está com sinal de recuperação favorecendo repiques de alta. Acima dos 123,95 pode seguir repique altista na direção resistências nos 130 ou 139,8. Caso perca os 120,03 teria sinal de baixa projetando de 114,15 a 111,12. O padrão de volume favorece a alta.</t>
  </si>
  <si>
    <t>BLAU3 está em tendência de alta pelas médias de 21 e 200 dias, mas começa a dar sinal de possível realização. Abaixo dos 11,03 poderia realizar na direção dos suportes 9,87 ou 9,39. Caso supere os 11,42 retomaria sinal de alta com projeções nos 12,37 ou 13,92.</t>
  </si>
  <si>
    <t>SOJA3 está em clara tendência de baixa pelas médias de 21 e 200 dias e segue em movimento de baixa. Abaixo dos 6,21 pode buscar suportes 5,91 ou 5,61. Teria sinal de repique altista fechando acima dos 6,43 mirando resistências em 7,17 ou 7,76.</t>
  </si>
  <si>
    <t>BRBI11 está em clara tendência de baixa pelas médias de 21 e 200 dias e segue em movimento de baixa. Abaixo dos 15,89 pode buscar suportes 14,87 ou 13,85. Teria sinal de repique altista fechando acima dos 16,55 mirando resistências em 19,18 ou 21,21.</t>
  </si>
  <si>
    <t>BBDC3 está em clara tendência de baixa pelas médias de 21 e 200 dias e segue em movimento de baixa. Abaixo dos 15,02 pode buscar suportes 14,3 ou 13,59. Teria sinal de repique altista fechando acima dos 15,53 mirando resistências em 17,33 ou 18,75.</t>
  </si>
  <si>
    <t>BBDC4 está em clara tendência de baixa pelas médias de 21 e 200 dias e segue em movimento de baixa. Abaixo dos 17,26 pode buscar suportes 16,37 ou 15,49. Teria sinal de repique altista fechando acima dos 17,93 mirando resistências em 20,11 ou 21,87.</t>
  </si>
  <si>
    <t>BRAP4 está em tendência de alta pelas médias de 21 e 200 dias e vai mantendo sinal de força altista. Acima dos 23,24 pode buscar projeções nos 24,24 ou 25,68. Teria sinal de realização na perda dos 22,85 mirando os 21,9 ou 21,17.</t>
  </si>
  <si>
    <t>SAUD3 apesar de estar em tendência de alta no longo prazo pela média de 200 dias, no curto prazo está em realização. Abaixo dos 12,74 pode seguir em baixa no curto prazo mirando suportes em 11,68 ou 10,62. Teria sinal de retomada altista fechando acima dos 13,29 mirando resistências em 16,17 ou 18,28. O IFR sobrevendido alerta para recuperações se superar 13,29</t>
  </si>
  <si>
    <t>BBAS3 está em tendência de baixa pelas médias de 21 e 200 dias, mas começa a dar sinais de repiques de alta. Acima dos 20,97 teria sinal de repique altista mirando resistências nos 23,09 ou 25,16. Já uma perda dos 20,6 traria de volta o sinal de baixa projetando de 19,74 a 18,7.</t>
  </si>
  <si>
    <t>AGRO3 está em clara tendência de baixa pelas médias de 21 e 200 dias e segue em movimento de baixa. Abaixo dos 18,49 pode buscar suportes 18,03 ou 17,58. Teria sinal de repique altista fechando acima dos 18,83 mirando resistências em 19,96 ou 20,86.</t>
  </si>
  <si>
    <t>BRKM5 está em tendência de alta pelas médias de 21 e 200 dias, mas começa a dar sinal de possível realização. Abaixo dos 11,83 poderia realizar na direção dos suportes 8,09 ou 6,45. Caso supere os 12,22 retomaria sinal de alta com projeções nos 13,38 ou 16,64.</t>
  </si>
  <si>
    <t>BRAV3 está em tendência de alta pelas médias de 21 e 200 dias, mas começa a dar sinal de possível realização. Abaixo dos 19,48 poderia realizar na direção dos suportes 17,24 ou 16,25. Caso supere os 20,44 retomaria sinal de alta com projeções nos 22,41 ou 25,61.</t>
  </si>
  <si>
    <t>AVGO34 está em tendência de alta pelas médias de 21 e 200 dias e vai mantendo sinal de força altista. Acima dos 30 pode buscar projeções nos 31,51 ou 33,6. Teria sinal de realização na perda dos 29,42 mirando os 28,12 ou 27,07.</t>
  </si>
  <si>
    <t>BPAC11 apesar de estar em tendência de alta no longo prazo pela média de 200 dias, no curto prazo está em realização. Abaixo dos 52,56 pode seguir em baixa no curto prazo mirando suportes em 49,83 ou 47,1. Teria sinal de retomada altista fechando acima dos 54,47 mirando resistências em 61,39 ou 66,84.</t>
  </si>
  <si>
    <t>CXSE3 apesar de estar em tendência de alta no longo prazo pela média de 200 dias, no curto prazo está em realização. Abaixo dos 17,23 pode seguir em baixa no curto prazo mirando suportes em 16,92 ou 16,61. Teria sinal de retomada altista fechando acima dos 17,74 mirando resistências em 18,22 ou 18,83.</t>
  </si>
  <si>
    <t>CAML3 está em clara tendência de baixa pelas médias de 21 e 200 dias e segue em movimento de baixa. Abaixo dos 5,53 pode buscar suportes 5,18 ou 4,83. Teria sinal de repique altista fechando acima dos 5,69 mirando resistências em 6,65 ou 7,34.</t>
  </si>
  <si>
    <t>BHIA3 está em clara tendência de baixa pelas médias de 21 e 200 dias e segue em movimento de baixa. Abaixo dos 1,4 pode buscar suportes 1,22 ou 0,75. Teria sinal de repique altista fechando acima dos 1,51 mirando resistências em 2,72 ou 3,64. O IFR sobrevendido alerta para recuperações se superar 1,51</t>
  </si>
  <si>
    <t>CBAV3 está em tendência de alta pelas médias de 21 e 200 dias, mas começa a dar sinal de possível realização. Abaixo dos 10,57 poderia realizar na direção dos suportes 10,48 ou 10,39. Caso supere os 10,64 retomaria sinal de alta com projeções nos 10,75 ou 10,91.</t>
  </si>
  <si>
    <t>CEAB3 está em tendência de baixa pelas médias de 21 e 200 dias, mas começa a dar sinais de repiques de alta. Acima dos 11,51 teria sinal de repique altista mirando resistências nos 13,03 ou 14,72. Já uma perda dos 11,06 traria de volta o sinal de baixa projetando de 10,28 a 9,43.</t>
  </si>
  <si>
    <t>CMIG3</t>
  </si>
  <si>
    <t>CMIG3 apesar de estar em tendência de alta no longo prazo pela média de 200 dias, no curto prazo está em realização. Abaixo dos 15,66 pode seguir em baixa no curto prazo mirando suportes em 15,14 ou 14,62. Teria sinal de retomada altista fechando acima dos 16,41 mirando resistências em 17,34 ou 18,37.</t>
  </si>
  <si>
    <t>CMIG4 apesar de estar em tendência de alta no longo prazo pela média de 200 dias, no curto prazo está em realização. Abaixo dos 11,09 pode seguir em baixa no curto prazo mirando suportes em 10,46 ou 9,84. Teria sinal de retomada altista fechando acima dos 11,32 mirando resistências em 13,1 ou 14,34.</t>
  </si>
  <si>
    <t>Chevron Corp</t>
  </si>
  <si>
    <t>CHVX34</t>
  </si>
  <si>
    <t>CHVX34 está em tendência de alta pelas médias de 21 e 200 dias e vai mantendo sinal de força altista. Acima dos 96,67 pode buscar projeções nos 100,1 ou 107,73. Teria sinal de realização na perda dos 94,42 mirando os 87,75 ou 83,93. O padrão de volume favorece a alta.</t>
  </si>
  <si>
    <t>COCA34 está em tendência de alta pelas médias de 21 e 200 dias e vai mantendo sinal de força altista. Acima dos 69,38 pode buscar projeções nos 73,53 ou 80,25. Teria sinal de realização na perda dos 67,45 mirando os 62,66 ou 60,58.</t>
  </si>
  <si>
    <t>COGN3 está em clara tendência de baixa pelas médias de 21 e 200 dias e segue em movimento de baixa. Abaixo dos 2,4 pode buscar suportes 2,21 ou 2,03. Teria sinal de repique altista fechando acima dos 2,53 mirando resistências em 2,99 ou 3,35.</t>
  </si>
  <si>
    <t>C2OI34 está em clara tendência de baixa pelas médias de 21 e 200 dias e segue em movimento de baixa. Abaixo dos 35,56 pode buscar suportes 32,85 ou 30,15. Teria sinal de repique altista fechando acima dos 39,59 mirando resistências em 44,3 ou 49,7.</t>
  </si>
  <si>
    <t>CSMG3 está em tendência de alta no longo prazo, teve uma correção no curto prazo, mas pode estar retomando sinal de altas. Acima dos 52,43 pode buscar 57,76 ou 62,45. Abaixo dos 50,17 retomaria sinal de realização mirando suportes em 47,82 ou 45,47.</t>
  </si>
  <si>
    <t>CPLE3 apesar de estar em tendência de alta no longo prazo pela média de 200 dias, no curto prazo está em realização. Abaixo dos 14,45 pode seguir em baixa no curto prazo mirando suportes em 13,79 ou 13,13. Teria sinal de retomada altista fechando acima dos 14,86 mirando resistências em 16,57 ou 17,88.</t>
  </si>
  <si>
    <t>Corning Inc</t>
  </si>
  <si>
    <t>G1LW34</t>
  </si>
  <si>
    <t>G1LW34 está em tendência de alta pelas médias de 21 e 200 dias e vai mantendo sinal de força altista. Acima dos 985,92 pode buscar projeções nos 1050 ou 1236,73. Teria sinal de realização na perda dos 955 mirando os 747,84 ou 654,47.</t>
  </si>
  <si>
    <t>CSAN3 está em clara tendência de baixa pelas médias de 21 e 200 dias e segue em movimento de baixa. Abaixo dos 4,1 pode buscar suportes 3,67 ou 3,24. Teria sinal de repique altista fechando acima dos 4,39 mirando resistências em 5,49 ou 6,34.</t>
  </si>
  <si>
    <t>CPFE3 apesar de estar em tendência de alta no longo prazo pela média de 200 dias, no curto prazo está em realização. Abaixo dos 43,04 pode seguir em baixa no curto prazo mirando suportes em 40,71 ou 38,38. Teria sinal de retomada altista fechando acima dos 43,68 mirando resistências em 50,57 ou 55,22. O IFR sobrevendido alerta para recuperações se superar 43,68</t>
  </si>
  <si>
    <t>CSED3 está em clara tendência de baixa pelas médias de 21 e 200 dias e segue em movimento de baixa. Abaixo dos 4 pode buscar suportes 3,48 ou 2,96. Teria sinal de repique altista fechando acima dos 4,34 mirando resistências em 5,68 ou 6,71.</t>
  </si>
  <si>
    <t>CMIN3 está em tendência de baixa pelas médias de 21 e 200 dias, mas começa a dar sinais de repiques de alta. Acima dos 4,51 teria sinal de repique altista mirando resistências nos 5,03 ou 5,61. Já uma perda dos 4,34 traria de volta o sinal de baixa projetando de 4,08 a 3,78.</t>
  </si>
  <si>
    <t>CURY3 está em tendência de baixa pela média de 200 dias, a parece ter completado movimento de repique de alta de curto prazo e pode estar retomando o movimento baixista. Abaixo dos 30,34 pode seguir em queda na direção dos suportes 28,45 ou 26,99. Teria sinal de repique altista fechando acima dos 31,45 mirando resistências em 33,17 ou 36,08.</t>
  </si>
  <si>
    <t>CVCB3 está em clara tendência de baixa pelas médias de 21 e 200 dias e segue em movimento de baixa. Abaixo dos 1,71 pode buscar suportes 1,44 ou 1,17. Teria sinal de repique altista fechando acima dos 1,79 mirando resistências em 2,57 ou 3,1. O IFR sobrevendido alerta para recuperações se superar 1,79</t>
  </si>
  <si>
    <t>CYRE3 está em clara tendência de baixa pelas médias de 21 e 200 dias e segue em movimento de baixa. Abaixo dos 20,2 pode buscar suportes 17,96 ou 15,73. Teria sinal de repique altista fechando acima dos 21,97 mirando resistências em 27,42 ou 31,88.</t>
  </si>
  <si>
    <t>CYRE4 está em clara tendência de baixa pelas médias de 21 e 200 dias e segue em movimento de baixa. Abaixo dos 19,04 pode buscar suportes 17,26 ou 15,48. Teria sinal de repique altista fechando acima dos 20,28 mirando resistências em 24,8 ou 28,35.</t>
  </si>
  <si>
    <t>DASA3 apesar de estar em tendência de alta no longo prazo pela média de 200 dias, no curto prazo está em realização. Abaixo dos 2,81 pode seguir em baixa no curto prazo mirando suportes em 2,58 ou 2,35. Teria sinal de retomada altista fechando acima dos 3,18 mirando resistências em 3,55 ou 4.</t>
  </si>
  <si>
    <t>Datadog, Inc</t>
  </si>
  <si>
    <t>D1DG34</t>
  </si>
  <si>
    <t>D1DG34 está em tendência de alta pelas médias de 21 e 200 dias e vai mantendo sinal de força altista. Acima dos 111,99 pode buscar projeções nos 142,19 ou 191,06. Teria sinal de realização na perda dos 109,77 mirando os 63,12 ou 48,01. O IFR sobrecomprado alerta realizações se perder 109,77.</t>
  </si>
  <si>
    <t>Dell Inc</t>
  </si>
  <si>
    <t>D1EL34</t>
  </si>
  <si>
    <t>D1EL34 está em tendência de alta pelas médias de 21 e 200 dias e vai mantendo sinal de força altista. Acima dos 1496,94 pode buscar projeções nos 1800,32 ou 2291,24. Teria sinal de realização na perda dos 1301,01 mirando os 1006,02 ou 854,32. O padrão de volume favorece a alta. O IFR sobrecomprado alerta realizações se perder 1301,01.</t>
  </si>
  <si>
    <t>DESK3 apesar de estar em tendência de alta no longo prazo pela média de 200 dias, no curto prazo está em realização. Abaixo dos 17,19 pode seguir em baixa no curto prazo mirando suportes em 16,76 ou 16,33. Teria sinal de retomada altista fechando acima dos 17,58 mirando resistências em 18,57 ou 19,42. O IFR sobrevendido alerta para recuperações se superar 17,58</t>
  </si>
  <si>
    <t>DXCO3 está em clara tendência de baixa pelas médias de 21 e 200 dias e segue em movimento de baixa. Abaixo dos 4,67 pode buscar suportes 4,28 ou 3,89. Teria sinal de repique altista fechando acima dos 4,94 mirando resistências em 5,93 ou 6,7.</t>
  </si>
  <si>
    <t>PNVL3 apesar de estar em tendência de alta no longo prazo pela média de 200 dias, no curto prazo está em realização. Abaixo dos 11,67 pode seguir em baixa no curto prazo mirando suportes em 10,8 ou 9,93. Teria sinal de retomada altista fechando acima dos 12,07 mirando resistências em 14,47 ou 16,2.</t>
  </si>
  <si>
    <t>DIRR3 está em clara tendência de baixa pelas médias de 21 e 200 dias e segue em movimento de baixa. Abaixo dos 12,71 pode buscar suportes 12,15 ou 11,58. Teria sinal de repique altista fechando acima dos 13,16 mirando resistências em 13,97 ou 15,09.</t>
  </si>
  <si>
    <t>ECOR3 está em clara tendência de baixa pelas médias de 21 e 200 dias e segue em movimento de baixa. Abaixo dos 7,27 pode buscar suportes 6,64 ou 6,02. Teria sinal de repique altista fechando acima dos 7,9 mirando resistências em 9,29 ou 10,53.</t>
  </si>
  <si>
    <t>LILY34 está em tendência de alta pelas médias de 21 e 200 dias e vai mantendo sinal de força altista. Acima dos 179,16 pode buscar projeções nos 202,22 ou 239,55. Teria sinal de realização na perda dos 174,21 mirando os 141,83 ou 130,29. O padrão de volume favorece a alta. O IFR sobrecomprado alerta realizações se perder 174,21.</t>
  </si>
  <si>
    <t>EMBJ3 está em tendência de baixa pelas médias de 21 e 200 dias, mas começa a dar sinais de repiques de alta. Acima dos 73,51 teria sinal de repique altista mirando resistências nos 84,76 ou 95,06. Já uma perda dos 70,41 traria de volta o sinal de baixa projetando de 68,08 a 62,92.</t>
  </si>
  <si>
    <t>ENGI11 está em clara tendência de baixa pelas médias de 21 e 200 dias e segue em movimento de baixa. Abaixo dos 47,16 pode buscar suportes 44,42 ou 41,69. Teria sinal de repique altista fechando acima dos 48,67 mirando resistências em 56 ou 61,46. O IFR sobrevendido alerta para recuperações se superar 48,67</t>
  </si>
  <si>
    <t>ENEV3 apesar de estar em tendência de alta no longo prazo pela média de 200 dias, no curto prazo está em realização. Abaixo dos 24,84 pode seguir em baixa no curto prazo mirando suportes em 23,62 ou 22,34. Teria sinal de retomada altista fechando acima dos 25,4 mirando resistências em 27,75 ou 30,3.</t>
  </si>
  <si>
    <t>EGIE3 apesar de estar em tendência de alta no longo prazo pela média de 200 dias, no curto prazo está em realização. Abaixo dos 31,67 pode seguir em baixa no curto prazo mirando suportes em 30,15 ou 28,63. Teria sinal de retomada altista fechando acima dos 32,55 mirando resistências em 36,58 ou 39,61.</t>
  </si>
  <si>
    <t>EQTL3 está em clara tendência de baixa pelas médias de 21 e 200 dias e segue em movimento de baixa. Abaixo dos 37 pode buscar suportes 34,7 ou 32,4. Teria sinal de repique altista fechando acima dos 38,2 mirando resistências em 44,44 ou 49,03. O IFR sobrevendido alerta para recuperações se superar 38,2</t>
  </si>
  <si>
    <t>EUCA4 está em tendência de alta pelas médias de 21 e 200 dias, mas começa a dar sinal de possível realização. Abaixo dos 26,79 poderia realizar na direção dos suportes 20,08 ou 17,74. Caso supere os 27,63 retomaria sinal de alta com projeções nos 32,29 ou 39,84. O IFR sobrecomprado alerta realizações se perder 26,79.</t>
  </si>
  <si>
    <t>EVEN3 está em tendência de baixa pelas médias de 21 e 200 dias, mas começa a dar sinais de repiques de alta. Acima dos 5,85 teria sinal de repique altista mirando resistências nos 6,82 ou 7,78. Já uma perda dos 5,71 traria de volta o sinal de baixa projetando de 5,26 a 4,77.</t>
  </si>
  <si>
    <t>EXXO34 está em tendência de alta pelas médias de 21 e 200 dias e vai mantendo sinal de força altista. Acima dos 97,79 pode buscar projeções nos 103,15 ou 112,68. Teria sinal de realização na perda dos 96,21 mirando os 87,72 ou 82,95. O padrão de volume favorece a alta.</t>
  </si>
  <si>
    <t>EZTC3 está em clara tendência de baixa pelas médias de 21 e 200 dias e segue em movimento de baixa. Abaixo dos 12,5 pode buscar suportes 11,52 ou 10,54. Teria sinal de repique altista fechando acima dos 13,25 mirando resistências em 15,66 ou 17,61.</t>
  </si>
  <si>
    <t>FESA4 está em clara tendência de baixa pelas médias de 21 e 200 dias e segue em movimento de baixa. Abaixo dos 6,04 pode buscar suportes 5,35 ou 4,67. Teria sinal de repique altista fechando acima dos 6,22 mirando resistências em 8,25 ou 9,61. O IFR sobrevendido alerta para recuperações se superar 6,22</t>
  </si>
  <si>
    <t>FLRY3 apesar de estar em tendência de alta no longo prazo pela média de 200 dias, no curto prazo está em realização. Abaixo dos 15,28 pode seguir em baixa no curto prazo mirando suportes em 14,76 ou 14,24. Teria sinal de retomada altista fechando acima dos 15,74 mirando resistências em 16,96 ou 17,99.</t>
  </si>
  <si>
    <t>FRAS3 está em clara tendência de baixa pelas médias de 21 e 200 dias e segue em movimento de baixa. Abaixo dos 20,95 pode buscar suportes 20,44 ou 19,94. Teria sinal de repique altista fechando acima dos 21,86 mirando resistências em 22,58 ou 23,58.</t>
  </si>
  <si>
    <t>GGBR4 está em tendência de alta pelas médias de 21 e 200 dias e vai mantendo sinal de força altista. Acima dos 24,42 pode buscar projeções nos 26,31 ou 29,37. Teria sinal de realização na perda dos 23,34 mirando os 21,36 ou 20,41. O IFR sobrecomprado alerta realizações se perder 23,34.</t>
  </si>
  <si>
    <t>GOAU4 está em tendência de alta pelas médias de 21 e 200 dias e vai mantendo sinal de força altista. Acima dos 10,5 pode buscar projeções nos 11,22 ou 12,4. Teria sinal de realização na perda dos 10,19 mirando os 9,32 ou 8,95. O padrão de volume favorece a alta.</t>
  </si>
  <si>
    <t>GGPS3 está em clara tendência de baixa pelas médias de 21 e 200 dias e segue em movimento de baixa. Abaixo dos 12,87 pode buscar suportes 11,97 ou 11,08. Teria sinal de repique altista fechando acima dos 13,26 mirando resistências em 15,76 ou 17,54. O IFR sobrevendido alerta para recuperações se superar 13,26</t>
  </si>
  <si>
    <t>GRND3 está em clara tendência de baixa pelas médias de 21 e 200 dias e segue em movimento de baixa. Abaixo dos 3,98 pode buscar suportes 3,84 ou 3,62. Teria sinal de repique altista fechando acima dos 4,04 mirando resistências em 4,55 ou 4,98.</t>
  </si>
  <si>
    <t>GMAT3 está em clara tendência de baixa pelas médias de 21 e 200 dias e segue em movimento de baixa. Abaixo dos 4,31 pode buscar suportes 4,06 ou 3,81. Teria sinal de repique altista fechando acima dos 4,46 mirando resistências em 4,85 ou 5,33.</t>
  </si>
  <si>
    <t>SBFG3 está em tendência de baixa pelas médias de 21 e 200 dias, mas começa a dar sinais de repiques de alta. Acima dos 11,11 teria sinal de repique altista mirando resistências nos 11,81 ou 12,82. Já uma perda dos 10,17 traria de volta o sinal de baixa projetando de 9,66 a 9,15.</t>
  </si>
  <si>
    <t>HAPV3 está em clara tendência de baixa pelas médias de 21 e 200 dias e segue em movimento de baixa. Abaixo dos 10,99 pode buscar suportes 9,93 ou 8,87. Teria sinal de repique altista fechando acima dos 12,64 mirando resistências em 14,42 ou 16,53.</t>
  </si>
  <si>
    <t>HBSA3 está em clara tendência de baixa pelas médias de 21 e 200 dias e segue em movimento de baixa. Abaixo dos 3,22 pode buscar suportes 3,11 ou 3,01. Teria sinal de repique altista fechando acima dos 3,28 mirando resistências em 3,55 ou 3,75.</t>
  </si>
  <si>
    <t>HYPE3 está em clara tendência de baixa pelas médias de 21 e 200 dias e segue em movimento de baixa. Abaixo dos 21,91 pode buscar suportes 21,32 ou 20,74. Teria sinal de repique altista fechando acima dos 22,88 mirando resistências em 23,8 ou 24,96.</t>
  </si>
  <si>
    <t>IGTI11 apesar de estar em tendência de alta no longo prazo pela média de 200 dias, no curto prazo está em realização. Abaixo dos 25,63 pode seguir em baixa no curto prazo mirando suportes em 24,58 ou 23,53. Teria sinal de retomada altista fechando acima dos 26,36 mirando resistências em 29,02 ou 31,11.</t>
  </si>
  <si>
    <t>ITLC34 está em tendência de alta pelas médias de 21 e 200 dias e vai mantendo sinal de força altista. Acima dos 107,83 pode buscar projeções nos 133,43 ou 174,87. Teria sinal de realização na perda dos 98,79 mirando os 66,39 ou 53,58.</t>
  </si>
  <si>
    <t>INTB3 apesar de estar em tendência de alta no longo prazo pela média de 200 dias, no curto prazo está em realização. Abaixo dos 13,8 pode seguir em baixa no curto prazo mirando suportes em 13,12 ou 12,45. Teria sinal de retomada altista fechando acima dos 14,46 mirando resistências em 15,97 ou 17,31.</t>
  </si>
  <si>
    <t>INBR32 está em clara tendência de baixa pelas médias de 21 e 200 dias e segue em movimento de baixa. Abaixo dos 31,01 pode buscar suportes 28,33 ou 24,67. Teria sinal de repique altista fechando acima dos 32,57 mirando resistências em 40,16 ou 47,47.</t>
  </si>
  <si>
    <t>MYPK3 está em clara tendência de baixa pelas médias de 21 e 200 dias e segue em movimento de baixa. Abaixo dos 8,98 pode buscar suportes 8,69 ou 8,21. Teria sinal de repique altista fechando acima dos 9,13 mirando resistências em 10,22 ou 11,16.</t>
  </si>
  <si>
    <t>RANI3 apesar de estar em tendência de baixa no longo prazo pela média de 200 dias, no curto prazo está com sinal de recuperação favorecendo repiques de alta. Acima dos 8,1 pode seguir repique altista na direção resistências nos 8,49 ou 9,02. Caso perca os 7,94 teria sinal de baixa projetando de 7,62 a 7,35.</t>
  </si>
  <si>
    <t>IRBR3 apesar de estar em tendência de alta no longo prazo pela média de 200 dias, no curto prazo está em realização. Abaixo dos 51,05 pode seguir em baixa no curto prazo mirando suportes em 49,87 ou 48,7. Teria sinal de retomada altista fechando acima dos 53 mirando resistências em 54,85 ou 57,19.</t>
  </si>
  <si>
    <t>ISAE4 apesar de estar em tendência de alta no longo prazo pela média de 200 dias, no curto prazo está em realização. Abaixo dos 27,69 pode seguir em baixa no curto prazo mirando suportes em 26,75 ou 25,81. Teria sinal de retomada altista fechando acima dos 28,35 mirando resistências em 30,73 ou 32,6.</t>
  </si>
  <si>
    <t>ITSA3</t>
  </si>
  <si>
    <t>ITSA3 apesar de estar em tendência de alta no longo prazo pela média de 200 dias, no curto prazo está em realização. Abaixo dos 12,7 pode seguir em baixa no curto prazo mirando suportes em 12,25 ou 11,81. Teria sinal de retomada altista fechando acima dos 13,08 mirando resistências em 14,13 ou 15,01.</t>
  </si>
  <si>
    <t>ITSA4 apesar de estar em tendência de alta no longo prazo pela média de 200 dias, no curto prazo está em realização. Abaixo dos 12,57 pode seguir em baixa no curto prazo mirando suportes em 12,04 ou 11,51. Teria sinal de retomada altista fechando acima dos 13,01 mirando resistências em 14,28 ou 15,33.</t>
  </si>
  <si>
    <t>ITUB3 apesar de estar em tendência de alta no longo prazo pela média de 200 dias, no curto prazo está em realização. Abaixo dos 40,07 pode seguir em baixa no curto prazo mirando suportes em 39,25 ou 37,6. Teria sinal de retomada altista fechando acima dos 40,78 mirando resistências em 44,56 ou 47,84.</t>
  </si>
  <si>
    <t>ITUB4 apesar de estar em tendência de alta no longo prazo pela média de 200 dias, no curto prazo está em realização. Abaixo dos 38,7 pode seguir em baixa no curto prazo mirando suportes em 36,87 ou 35,05. Teria sinal de retomada altista fechando acima dos 40,04 mirando resistências em 44,59 ou 48,23.</t>
  </si>
  <si>
    <t>JALL3 está em clara tendência de baixa pelas médias de 21 e 200 dias e segue em movimento de baixa. Abaixo dos 2,78 pode buscar suportes 2,58 ou 2,38. Teria sinal de repique altista fechando acima dos 2,88 mirando resistências em 3,42 ou 3,81. O IFR sobrevendido alerta para recuperações se superar 2,88</t>
  </si>
  <si>
    <t>JBSS32 está em tendência de baixa pelas médias de 21 e 200 dias, mas começa a dar sinais de repiques de alta. Acima dos 67,84 teria sinal de repique altista mirando resistências nos 79,29 ou 89,63. Já uma perda dos 65,86 traria de volta o sinal de baixa projetando de 62,55 a 57,37.</t>
  </si>
  <si>
    <t>JHSF3 apesar de estar em tendência de alta no longo prazo pela média de 200 dias, no curto prazo está em realização. Abaixo dos 10,17 pode seguir em baixa no curto prazo mirando suportes em 9,07 ou 7,97. Teria sinal de retomada altista fechando acima dos 10,83 mirando resistências em 13,72 ou 15,91.</t>
  </si>
  <si>
    <t>JPMC34 apesar de estar em tendência de baixa no longo prazo pela média de 200 dias, no curto prazo está com sinal de recuperação favorecendo repiques de alta. Acima dos 154,15 pode seguir repique altista na direção resistências nos 157,18 ou 164,7. Caso perca os 152,02 teria sinal de baixa projetando de 145 a 141,23.</t>
  </si>
  <si>
    <t>JSLG3 apesar de estar em tendência de alta no longo prazo pela média de 200 dias, no curto prazo está em realização. Abaixo dos 6,76 pode seguir em baixa no curto prazo mirando suportes em 6,37 ou 5,94. Teria sinal de retomada altista fechando acima dos 7,08 mirando resistências em 7,75 ou 8,6.</t>
  </si>
  <si>
    <t>KEPL3 está em clara tendência de baixa pelas médias de 21 e 200 dias e segue em movimento de baixa. Abaixo dos 6,97 pode buscar suportes 6,62 ou 6,28. Teria sinal de repique altista fechando acima dos 7,12 mirando resistências em 8,08 ou 8,76. O IFR sobrevendido alerta para recuperações se superar 7,12</t>
  </si>
  <si>
    <t>Kla Corp</t>
  </si>
  <si>
    <t>K1LA34</t>
  </si>
  <si>
    <t>K1LA34 está em tendência de alta pelas médias de 21 e 200 dias e vai mantendo sinal de força altista. Acima dos 2421,16 pode buscar projeções nos 2612,9 ou 2923,16. Teria sinal de realização na perda dos 2324,61 mirando os 2110,9 ou 2015,02. O padrão de volume favorece a alta.</t>
  </si>
  <si>
    <t>KLBN3 está em clara tendência de baixa pelas médias de 21 e 200 dias e segue em movimento de baixa. Abaixo dos 3,23 pode buscar suportes 3,1 ou 2,97. Teria sinal de repique altista fechando acima dos 3,34 mirando resistências em 3,65 ou 3,9.</t>
  </si>
  <si>
    <t>KLBN4 está em clara tendência de baixa pelas médias de 21 e 200 dias e segue em movimento de baixa. Abaixo dos 3,24 pode buscar suportes 3,11 ou 2,98. Teria sinal de repique altista fechando acima dos 3,33 mirando resistências em 3,66 ou 3,91.</t>
  </si>
  <si>
    <t>KLBN11 está em clara tendência de baixa pelas médias de 21 e 200 dias e segue em movimento de baixa. Abaixo dos 16,1 pode buscar suportes 15,44 ou 14,78. Teria sinal de repique altista fechando acima dos 16,55 mirando resistências em 18,23 ou 19,54.</t>
  </si>
  <si>
    <t>LAVV3 está em clara tendência de baixa pelas médias de 21 e 200 dias e segue em movimento de baixa. Abaixo dos 11,03 pode buscar suportes 9,95 ou 8,88. Teria sinal de repique altista fechando acima dos 11,72 mirando resistências em 14,5 ou 16,64.</t>
  </si>
  <si>
    <t>LIGT3 está em tendência de baixa pelas médias de 21 e 200 dias, mas começa a dar sinais de repiques de alta. Acima dos 2,85 teria sinal de repique altista mirando resistências nos 5,22 ou 6,94. Já uma perda dos 2,43 traria de volta o sinal de baixa projetando de 1,56 a 0,7. O IFR sobrevendido alerta para recuperações se superar 2,85</t>
  </si>
  <si>
    <t>RENT3 apesar de estar em tendência de alta no longo prazo pela média de 200 dias, no curto prazo está em realização. Abaixo dos 41,36 pode seguir em baixa no curto prazo mirando suportes em 38,55 ou 35,74. Teria sinal de retomada altista fechando acima dos 44,05 mirando resistências em 50,45 ou 56,06.</t>
  </si>
  <si>
    <t>RENT4 está em clara tendência de baixa pelas médias de 21 e 200 dias e segue em movimento de baixa. Abaixo dos 39,97 pode buscar suportes 37,36 ou 34,76. Teria sinal de repique altista fechando acima dos 42,44 mirando resistências em 48,4 ou 53,6.</t>
  </si>
  <si>
    <t>LOGG3 apesar de estar em tendência de alta no longo prazo pela média de 200 dias, no curto prazo está em realização. Abaixo dos 24,72 pode seguir em baixa no curto prazo mirando suportes em 23,71 ou 22,71. Teria sinal de retomada altista fechando acima dos 25,37 mirando resistências em 27,97 ou 29,97.</t>
  </si>
  <si>
    <t>LREN3 está em tendência de alta pelas médias de 21 e 200 dias e vai mantendo sinal de força altista. Acima dos 15,35 pode buscar projeções nos 16,78 ou 19,1. Teria sinal de realização na perda dos 14,66 mirando os 13,03 ou 12,31. O padrão de volume favorece a alta.</t>
  </si>
  <si>
    <t>LWSA3 está em clara tendência de baixa pelas médias de 21 e 200 dias e segue em movimento de baixa. Abaixo dos 3,58 pode buscar suportes 3,37 ou 3,17. Teria sinal de repique altista fechando acima dos 3,7 mirando resistências em 4,24 ou 4,64.</t>
  </si>
  <si>
    <t>MDIA3 está em clara tendência de baixa pelas médias de 21 e 200 dias e segue em movimento de baixa. Abaixo dos 19,38 pode buscar suportes 17,71 ou 16,05. Teria sinal de repique altista fechando acima dos 19,92 mirando resistências em 24,76 ou 28,08.</t>
  </si>
  <si>
    <t>MGLU3 está em clara tendência de baixa pelas médias de 21 e 200 dias e segue em movimento de baixa. Abaixo dos 6,34 pode buscar suportes 5,58 ou 4,83. Teria sinal de repique altista fechando acima dos 6,88 mirando resistências em 8,77 ou 10,27. O IFR sobrevendido alerta para recuperações se superar 6,88</t>
  </si>
  <si>
    <t>POMO3 está em tendência de alta no longo prazo, teve uma correção no curto prazo, mas pode estar retomando sinal de altas. Acima dos 5,92 pode buscar 6,47 ou 6,97. Abaixo dos 5,83 retomaria sinal de realização mirando suportes em 5,66 ou 5,4.</t>
  </si>
  <si>
    <t>POMO4 está em clara tendência de baixa pelas médias de 21 e 200 dias e segue em movimento de baixa. Abaixo dos 5,79 pode buscar suportes 5,51 ou 5,23. Teria sinal de repique altista fechando acima dos 6 mirando resistências em 6,68 ou 7,23.</t>
  </si>
  <si>
    <t>MBRF3 está em clara tendência de baixa pelas médias de 21 e 200 dias e segue em movimento de baixa. Abaixo dos 16,02 pode buscar suportes 15,18 ou 14,34. Teria sinal de repique altista fechando acima dos 17,14 mirando resistências em 18,73 ou 20,4.</t>
  </si>
  <si>
    <t>Mastercard Inc</t>
  </si>
  <si>
    <t>MSCD34</t>
  </si>
  <si>
    <t>MSCD34 apesar de estar em tendência de baixa no longo prazo pela média de 200 dias, no curto prazo está com sinal de recuperação favorecendo repiques de alta. Acima dos 81,99 pode seguir repique altista na direção resistências nos 86,14 ou 91,31. Caso perca os 80,65 teria sinal de baixa projetando de 77,77 a 75,18. O padrão de volume favorece a alta.</t>
  </si>
  <si>
    <t>CASH3 está em clara tendência de baixa pelas médias de 21 e 200 dias e segue em movimento de baixa. Abaixo dos 4 pode buscar suportes 3,74 ou 3,48. Teria sinal de repique altista fechando acima dos 4,22 mirando resistências em 4,58 ou 5,09.</t>
  </si>
  <si>
    <t>MELK3 está em clara tendência de baixa pelas médias de 21 e 200 dias e segue em movimento de baixa. Abaixo dos 3,23 pode buscar suportes 3,11 ou 3. Teria sinal de repique altista fechando acima dos 3,31 mirando resistências em 3,45 ou 3,66.</t>
  </si>
  <si>
    <t>MELI34 está em clara tendência de baixa pelas médias de 21 e 200 dias e segue em movimento de baixa. Abaixo dos 69 pode buscar suportes 61,35 ou 56,33. Teria sinal de repique altista fechando acima dos 71,09 mirando resistências em 77,59 ou 87,62.</t>
  </si>
  <si>
    <t>BMEB4 está em tendência de alta pelas médias de 21 e 200 dias e vai mantendo sinal de força altista. Acima dos 75,41 pode buscar projeções nos 81,76 ou 92,04. Teria sinal de realização na perda dos 73,26 mirando os 65,13 ou 61,95. O padrão de volume favorece a alta.</t>
  </si>
  <si>
    <t>M1TA34 está em tendência de baixa pelas médias de 21 e 200 dias, mas começa a dar sinais de repiques de alta. Acima dos 109,81 teria sinal de repique altista mirando resistências nos 121,66 ou 132,73. Já uma perda dos 108,01 traria de volta o sinal de baixa projetando de 103,74 a 98,2.</t>
  </si>
  <si>
    <t>LEVE3 apesar de estar em tendência de alta no longo prazo pela média de 200 dias, no curto prazo está em realização. Abaixo dos 31,65 pode seguir em baixa no curto prazo mirando suportes em 30,24 ou 28,83. Teria sinal de retomada altista fechando acima dos 32,93 mirando resistências em 36,21 ou 39,02.</t>
  </si>
  <si>
    <t>MUTC34 está em tendência de alta pelas médias de 21 e 200 dias, mas começa a dar sinal de possível realização. Abaixo dos 624,93 poderia realizar na direção dos suportes 408 ou 325,04. Caso supere os 676,45 retomaria sinal de alta com projeções nos 842,35 ou 1110,8.</t>
  </si>
  <si>
    <t>MSFT34 apesar de estar em tendência de baixa no longo prazo pela média de 200 dias, no curto prazo está com sinal de recuperação favorecendo repiques de alta. Acima dos 88,52 pode seguir repique altista na direção resistências nos 92,02 ou 98,05. Caso perca os 86,99 teria sinal de baixa projetando de 82,26 a 79,24.</t>
  </si>
  <si>
    <t>MILS3 está em tendência de alta pelas médias de 21 e 200 dias, mas começa a dar sinal de possível realização. Abaixo dos 13,08 poderia realizar na direção dos suportes 12,34 ou 11,98. Caso supere os 13,49 retomaria sinal de alta com projeções nos 14,2 ou 15,35.</t>
  </si>
  <si>
    <t>BEEF3 está em clara tendência de baixa pelas médias de 21 e 200 dias e segue em movimento de baixa. Abaixo dos 3,73 pode buscar suportes 3,5 ou 3,27. Teria sinal de repique altista fechando acima dos 4,03 mirando resistências em 4,46 ou 4,91.</t>
  </si>
  <si>
    <t>MTRE3 está em clara tendência de baixa pelas médias de 21 e 200 dias e segue em movimento de baixa. Abaixo dos 3,5 pode buscar suportes 3,34 ou 3,19. Teria sinal de repique altista fechando acima dos 3,61 mirando resistências em 3,82 ou 4,11.</t>
  </si>
  <si>
    <t>MOTV3 está em clara tendência de baixa pelas médias de 21 e 200 dias e segue em movimento de baixa. Abaixo dos 14,33 pode buscar suportes 13,65 ou 12,97. Teria sinal de repique altista fechando acima dos 14,98 mirando resistências em 16,53 ou 17,88.</t>
  </si>
  <si>
    <t>MDNE3 apesar de estar em tendência de alta no longo prazo pela média de 200 dias, no curto prazo está em realização. Abaixo dos 26,41 pode seguir em baixa no curto prazo mirando suportes em 24,51 ou 22,61. Teria sinal de retomada altista fechando acima dos 28,23 mirando resistências em 32,55 ou 36,34.</t>
  </si>
  <si>
    <t>MOVI3 está em clara tendência de baixa pelas médias de 21 e 200 dias e segue em movimento de baixa. Abaixo dos 8,95 pode buscar suportes 7,42 ou 5,89. Teria sinal de repique altista fechando acima dos 9,66 mirando resistências em 13,9 ou 16,95. O IFR sobrevendido alerta para recuperações se superar 9,66</t>
  </si>
  <si>
    <t>MRVE3 está em clara tendência de baixa pelas médias de 21 e 200 dias e segue em movimento de baixa. Abaixo dos 5,95 pode buscar suportes 5,46 ou 4,97. Teria sinal de repique altista fechando acima dos 6,23 mirando resistências em 7,53 ou 8,5.</t>
  </si>
  <si>
    <t>MULT3 apesar de estar em tendência de alta no longo prazo pela média de 200 dias, no curto prazo está em realização. Abaixo dos 28,91 pode seguir em baixa no curto prazo mirando suportes em 27,63 ou 26,35. Teria sinal de retomada altista fechando acima dos 30,17 mirando resistências em 33,05 ou 35,6.</t>
  </si>
  <si>
    <t>NATU3 apesar de estar em tendência de alta no longo prazo pela média de 200 dias, no curto prazo está em realização. Abaixo dos 9,97 pode seguir em baixa no curto prazo mirando suportes em 9,17 ou 8,55. Teria sinal de retomada altista fechando acima dos 10,15 mirando resistências em 11,15 ou 12,37.</t>
  </si>
  <si>
    <t>Neogrid</t>
  </si>
  <si>
    <t>NGRD3</t>
  </si>
  <si>
    <t>NGRD3 está em tendência de alta pelas médias de 21 e 200 dias, mas começa a dar sinal de possível realização. Abaixo dos 33,2 poderia realizar na direção dos suportes 32,46 ou 32,11. Caso supere os 33,57 retomaria sinal de alta com projeções nos 34,25 ou 35,36. O IFR sobrecomprado alerta realizações se perder 33,2.</t>
  </si>
  <si>
    <t>NFLX34 está em clara tendência de baixa pelas médias de 21 e 200 dias e segue em movimento de baixa. Abaixo dos 8,84 pode buscar suportes 8,33 ou 8,01. Teria sinal de repique altista fechando acima dos 9 mirando resistências em 9,36 ou 9,99.</t>
  </si>
  <si>
    <t>ROXO34 está em clara tendência de baixa pelas médias de 21 e 200 dias e segue em movimento de baixa. Abaixo dos 10,71 pode buscar suportes 9,97 ou 9,24. Teria sinal de repique altista fechando acima dos 11,14 mirando resistências em 12,33 ou 13,78.</t>
  </si>
  <si>
    <t>NVDC34 está em tendência de alta pelas médias de 21 e 200 dias, mas começa a dar sinal de possível realização. Abaixo dos 22,47 poderia realizar na direção dos suportes 20,07 ou 18,68. Caso supere os 23,09 retomaria sinal de alta com projeções nos 24,56 ou 27,33.</t>
  </si>
  <si>
    <t>OPCT3 apesar de estar em tendência de alta no longo prazo pela média de 200 dias, no curto prazo está em realização. Abaixo dos 9,65 pode seguir em baixa no curto prazo mirando suportes em 9,35 ou 9,05. Teria sinal de retomada altista fechando acima dos 10,08 mirando resistências em 10,62 ou 11,21.</t>
  </si>
  <si>
    <t>ONCO3 apesar de estar em tendência de baixa no longo prazo pela média de 200 dias, no curto prazo está com sinal de recuperação favorecendo repiques de alta. Acima dos 1,63 pode seguir repique altista na direção resistências nos 1,93 ou 2,51. Caso perca os 1,28 teria sinal de baixa projetando de 0,99 a 0,69. O padrão de volume favorece a alta.</t>
  </si>
  <si>
    <t>ORCL34 apesar de estar em tendência de baixa no longo prazo pela média de 200 dias, no curto prazo está com sinal de recuperação favorecendo repiques de alta. Acima dos 166,45 pode seguir repique altista na direção resistências nos 186,98 ou 220,21. Caso perca os 158,01 teria sinal de baixa projetando de 133,22 a 122,95.</t>
  </si>
  <si>
    <t>OBTC3 está em clara tendência de baixa pelas médias de 21 e 200 dias e segue em movimento de baixa. Abaixo dos 6,51 pode buscar suportes 6,14 ou 5,78. Teria sinal de repique altista fechando acima dos 6,88 mirando resistências em 7,68 ou 8,4.</t>
  </si>
  <si>
    <t>ORVR3 apesar de estar em tendência de alta no longo prazo pela média de 200 dias, no curto prazo está em realização. Abaixo dos 75,27 pode seguir em baixa no curto prazo mirando suportes em 72,63 ou 69,99. Teria sinal de retomada altista fechando acima dos 78,73 mirando resistências em 83,81 ou 89,08.</t>
  </si>
  <si>
    <t>PCAR3 está em clara tendência de baixa pelas médias de 21 e 200 dias e segue em movimento de baixa. Abaixo dos 2,05 pode buscar suportes 1,75 ou 1,45. Teria sinal de repique altista fechando acima dos 2,13 mirando resistências em 3,02 ou 3,61.</t>
  </si>
  <si>
    <t>PAGS34 está em clara tendência de baixa pelas médias de 21 e 200 dias e segue em movimento de baixa. Abaixo dos 8,63 pode buscar suportes 8,08 ou 7,53. Teria sinal de repique altista fechando acima dos 9,47 mirando resistências em 10,4 ou 11,49.</t>
  </si>
  <si>
    <t>PGMN3 está em clara tendência de baixa pelas médias de 21 e 200 dias e segue em movimento de baixa. Abaixo dos 4,35 pode buscar suportes 3,91 ou 3,47. Teria sinal de repique altista fechando acima dos 4,59 mirando resistências em 5,76 ou 6,63. O IFR sobrevendido alerta para recuperações se superar 4,59</t>
  </si>
  <si>
    <t>P2LT34 está em clara tendência de baixa pelas médias de 21 e 200 dias e segue em movimento de baixa. Abaixo dos 224,47 pode buscar suportes 212,01 ou 201,19. Teria sinal de repique altista fechando acima dos 232,18 mirando resistências em 247 ou 268,62.</t>
  </si>
  <si>
    <t>PETR3 apesar de estar em tendência de alta no longo prazo pela média de 200 dias, no curto prazo está em realização. Abaixo dos 48,79 pode seguir em baixa no curto prazo mirando suportes em 46,81 ou 44,83. Teria sinal de retomada altista fechando acima dos 50,15 mirando resistências em 55,19 ou 59,14.</t>
  </si>
  <si>
    <t>PETR4 apesar de estar em tendência de alta no longo prazo pela média de 200 dias, no curto prazo está em realização. Abaixo dos 43,87 pode seguir em baixa no curto prazo mirando suportes em 42,02 ou 40,17. Teria sinal de retomada altista fechando acima dos 44,75 mirando resistências em 49,85 ou 53,54.</t>
  </si>
  <si>
    <t>RECV3 está em tendência de alta pelas médias de 21 e 200 dias e vai mantendo sinal de força altista. Acima dos 12,35 pode buscar projeções nos 13,21 ou 14,2. Teria sinal de realização na perda dos 12,07 mirando os 11,6 ou 11,1.</t>
  </si>
  <si>
    <t>PRIO3 está em tendência de alta pelas médias de 21 e 200 dias e vai mantendo sinal de força altista. Acima dos 68,75 pode buscar projeções nos 70,8 ou 76,77. Teria sinal de realização na perda dos 67,27 mirando os 61,13 ou 58,14.</t>
  </si>
  <si>
    <t>AUAU3 está em tendência de alta no longo prazo, teve uma correção no curto prazo, mas pode estar retomando sinal de altas. Acima dos 3,38 pode buscar 4,03 ou 4,55. Abaixo dos 3,18 retomaria sinal de realização mirando suportes em 2,91 ou 2,65.</t>
  </si>
  <si>
    <t>PINE4 está em tendência de alta pelas médias de 21 e 200 dias e vai mantendo sinal de força altista. Acima dos 14,47 pode buscar projeções nos 16,1 ou 18,18. Teria sinal de realização na perda dos 14,03 mirando os 12,72 ou 11,67.</t>
  </si>
  <si>
    <t>PLPL3 está em clara tendência de baixa pelas médias de 21 e 200 dias e segue em movimento de baixa. Abaixo dos 9,18 pode buscar suportes 7,95 ou 6,73. Teria sinal de repique altista fechando acima dos 10,28 mirando resistências em 13,14 ou 15,58. O IFR sobrevendido alerta para recuperações se superar 10,28</t>
  </si>
  <si>
    <t>PSSA3 apesar de estar em tendência de alta no longo prazo pela média de 200 dias, no curto prazo está em realização. Abaixo dos 47,45 pode seguir em baixa no curto prazo mirando suportes em 45,9 ou 44,36. Teria sinal de retomada altista fechando acima dos 49,44 mirando resistências em 52,45 ou 55,54.</t>
  </si>
  <si>
    <t>POSI3 está em clara tendência de baixa pelas médias de 21 e 200 dias e segue em movimento de baixa. Abaixo dos 4,03 pode buscar suportes 3,77 ou 3,46. Teria sinal de repique altista fechando acima dos 4,1 mirando resistências em 4,76 ou 5,37.</t>
  </si>
  <si>
    <t>PRNR3 apesar de estar em tendência de alta no longo prazo pela média de 200 dias, no curto prazo está em realização. Abaixo dos 18,13 pode seguir em baixa no curto prazo mirando suportes em 17,22 ou 16,24. Teria sinal de retomada altista fechando acima dos 18,9 mirando resistências em 20,36 ou 22,3.</t>
  </si>
  <si>
    <t>PFRM3 está em tendência de baixa pelas médias de 21 e 200 dias, mas começa a dar sinais de repiques de alta. Acima dos 6,54 teria sinal de repique altista mirando resistências nos 8,06 ou 9,18. Já uma perda dos 6,24 traria de volta o sinal de baixa projetando de 5,67 a 5,11. O IFR sobrevendido alerta para recuperações se superar 6,54</t>
  </si>
  <si>
    <t>QCOM34 está em tendência de alta pelas médias de 21 e 200 dias e vai mantendo sinal de força altista. Acima dos 101,58 pode buscar projeções nos 127,89 ou 170,47. Teria sinal de realização na perda dos 89,91 mirando os 59 ou 45,84. O IFR sobrecomprado alerta realizações se perder 89,91.</t>
  </si>
  <si>
    <t>QUAL3 está em tendência de baixa pela média de 200 dias, a parece ter completado movimento de repique de alta de curto prazo e pode estar retomando o movimento baixista. Abaixo dos 1,83 pode seguir em queda na direção dos suportes 1,71 ou 1,62. Teria sinal de repique altista fechando acima dos 1,88 mirando resistências em 1,97 ou 2,13.</t>
  </si>
  <si>
    <t>LJQQ3 está em tendência de baixa pelas médias de 21 e 200 dias, mas começa a dar sinais de repiques de alta. Acima dos 1,44 teria sinal de repique altista mirando resistências nos 2 ou 2,41. Já uma perda dos 1,33 traria de volta o sinal de baixa projetando de 1,12 a 0,91.</t>
  </si>
  <si>
    <t>RADL3 está em clara tendência de baixa pelas médias de 21 e 200 dias e segue em movimento de baixa. Abaixo dos 18,06 pode buscar suportes 16,62 ou 15,18. Teria sinal de repique altista fechando acima dos 18,51 mirando resistências em 22,71 ou 25,58. O IFR sobrevendido alerta para recuperações se superar 18,51</t>
  </si>
  <si>
    <t>Raizen</t>
  </si>
  <si>
    <t>RAIZ4 está em clara tendência de baixa pelas médias de 21 e 200 dias e segue em movimento de baixa. Abaixo dos 0,38 pode buscar suportes 0,33 ou 0,28. Teria sinal de repique altista fechando acima dos 0,4 mirando resistências em 0,53 ou 0,62. O IFR sobrevendido alerta para recuperações se superar 0,4</t>
  </si>
  <si>
    <t>RAPT4 está em tendência de baixa pelas médias de 21 e 200 dias, mas começa a dar sinais de repiques de alta. Acima dos 5,12 teria sinal de repique altista mirando resistências nos 5,53 ou 5,96. Já uma perda dos 4,83 traria de volta o sinal de baixa projetando de 4,61 a 4,39.</t>
  </si>
  <si>
    <t>Recrusul</t>
  </si>
  <si>
    <t>RCSL4</t>
  </si>
  <si>
    <t>RCSL4 está em tendência de baixa pelas médias de 21 e 200 dias, mas começa a dar sinais de repiques de alta. Acima dos 0,55 teria sinal de repique altista mirando resistências nos 0,77 ou 0,96. Já uma perda dos 0,46 traria de volta o sinal de baixa projetando de 0,36 a 0,26.</t>
  </si>
  <si>
    <t>RDOR3 está em clara tendência de baixa pelas médias de 21 e 200 dias e segue em movimento de baixa. Abaixo dos 33,53 pode buscar suportes 31,27 ou 29,01. Teria sinal de repique altista fechando acima dos 34,47 mirando resistências em 40,84 ou 45,35.</t>
  </si>
  <si>
    <t>RIAA3 está em tendência de alta pelas médias de 21 e 200 dias e vai mantendo sinal de força altista. Acima dos 9,44 pode buscar projeções nos 10,31 ou 11,73. Teria sinal de realização na perda dos 9,07 mirando os 8 ou 7,28.</t>
  </si>
  <si>
    <t>RAIL3 está em clara tendência de baixa pelas médias de 21 e 200 dias e segue em movimento de baixa. Abaixo dos 14,07 pode buscar suportes 13,12 ou 12,17. Teria sinal de repique altista fechando acima dos 14,61 mirando resistências em 17,14 ou 19,03. O IFR sobrevendido alerta para recuperações se superar 14,61</t>
  </si>
  <si>
    <t>SBSP3 apesar de estar em tendência de alta no longo prazo pela média de 200 dias, no curto prazo está em realização. Abaixo dos 27,97 pode seguir em baixa no curto prazo mirando suportes em 25,8 ou 23,63. Teria sinal de retomada altista fechando acima dos 28,54 mirando resistências em 34,99 ou 39,32. O IFR sobrevendido alerta para recuperações se superar 28,54</t>
  </si>
  <si>
    <t>SAPR4 está em clara tendência de baixa pelas médias de 21 e 200 dias e segue em movimento de baixa. Abaixo dos 7,11 pode buscar suportes 6,65 ou 6,19. Teria sinal de repique altista fechando acima dos 7,39 mirando resistências em 8,59 ou 9,5.</t>
  </si>
  <si>
    <t>SAPR11 está em clara tendência de baixa pelas médias de 21 e 200 dias e segue em movimento de baixa. Abaixo dos 36,56 pode buscar suportes 33,98 ou 31,4. Teria sinal de repique altista fechando acima dos 37,94 mirando resistências em 44,9 ou 50,05.</t>
  </si>
  <si>
    <t>SANB3 está em clara tendência de baixa pelas médias de 21 e 200 dias e segue em movimento de baixa. Abaixo dos 12,75 pode buscar suportes 12,07 ou 11,4. Teria sinal de repique altista fechando acima dos 13,4 mirando resistências em 14,93 ou 16,27.</t>
  </si>
  <si>
    <t>SANB4 está em clara tendência de baixa pelas médias de 21 e 200 dias e segue em movimento de baixa. Abaixo dos 13,67 pode buscar suportes 13,2 ou 12,73. Teria sinal de repique altista fechando acima dos 14,54 mirando resistências em 15,18 ou 16,11.</t>
  </si>
  <si>
    <t>SANB11 está em clara tendência de baixa pelas médias de 21 e 200 dias e segue em movimento de baixa. Abaixo dos 26,98 pode buscar suportes 26,38 ou 25,23. Teria sinal de repique altista fechando acima dos 27,47 mirando resistências em 30,07 ou 32,35.</t>
  </si>
  <si>
    <t>SMTO3 está em tendência de alta pelas médias de 21 e 200 dias, mas começa a dar sinal de possível realização. Abaixo dos 17,3 poderia realizar na direção dos suportes 15,67 ou 14,7. Caso supere os 17,69 retomaria sinal de alta com projeções nos 18,8 ou 20,73.</t>
  </si>
  <si>
    <t>SHUL4 está em tendência de alta no longo prazo, teve uma correção no curto prazo, mas pode estar retomando sinal de altas. Acima dos 4,94 pode buscar 5,43 ou 5,77. Abaixo dos 4,87 retomaria sinal de realização mirando suportes em 4,69 ou 4,52.</t>
  </si>
  <si>
    <t>S1TX34 está em tendência de alta pelas médias de 21 e 200 dias e vai mantendo sinal de força altista. Acima dos 4159,99 pode buscar projeções nos 5016,21 ou 6401,68. Teria sinal de realização na perda dos 4017,18 mirando os 2774,52 ou 2346,4.</t>
  </si>
  <si>
    <t>SEER3 apesar de estar em tendência de alta no longo prazo pela média de 200 dias, no curto prazo está em realização. Abaixo dos 11,39 pode seguir em baixa no curto prazo mirando suportes em 10,59 ou 9,8. Teria sinal de retomada altista fechando acima dos 12,06 mirando resistências em 13,96 ou 15,54.</t>
  </si>
  <si>
    <t>CSNA3 apesar de estar em tendência de baixa no longo prazo pela média de 200 dias, no curto prazo está com sinal de recuperação favorecendo repiques de alta. Acima dos 6,88 pode seguir repique altista na direção resistências nos 7,49 ou 8,49. Caso perca os 6,26 teria sinal de baixa projetando de 5,88 a 5,57. O padrão de volume favorece a alta.</t>
  </si>
  <si>
    <t>S2GM34 apesar de estar em tendência de alta no longo prazo pela média de 200 dias, no curto prazo está em realização. Abaixo dos 22,4 pode seguir em baixa no curto prazo mirando suportes em 16,96 ou 11,52. Teria sinal de retomada altista fechando acima dos 26,25 mirando resistências em 40 ou 50,87.</t>
  </si>
  <si>
    <t>SIMH3 está em clara tendência de baixa pelas médias de 21 e 200 dias e segue em movimento de baixa. Abaixo dos 8,69 pode buscar suportes 7,59 ou 6,5. Teria sinal de repique altista fechando acima dos 9,28 mirando resistências em 12,23 ou 14,41.</t>
  </si>
  <si>
    <t>SLCE3 apesar de estar em tendência de alta no longo prazo pela média de 200 dias, no curto prazo está em realização. Abaixo dos 15,87 pode seguir em baixa no curto prazo mirando suportes em 15,23 ou 14,6. Teria sinal de retomada altista fechando acima dos 16,41 mirando resistências em 17,92 ou 19,18. O IFR sobrevendido alerta para recuperações se superar 16,41</t>
  </si>
  <si>
    <t>SMFT3 está em tendência de baixa pela média de 200 dias, a parece ter completado movimento de repique de alta de curto prazo e pode estar retomando o movimento baixista. Abaixo dos 18,95 pode seguir em queda na direção dos suportes 16,62 ou 15,25. Teria sinal de repique altista fechando acima dos 19,65 mirando resistências em 21,03 ou 23,75.</t>
  </si>
  <si>
    <t>Snowflake Inc</t>
  </si>
  <si>
    <t>S2NW34</t>
  </si>
  <si>
    <t>S2NW34 apesar de estar em tendência de baixa no longo prazo pela média de 200 dias, no curto prazo está com sinal de recuperação favorecendo repiques de alta. Acima dos 22,17 pode seguir repique altista na direção resistências nos 25,55 ou 31,02. Caso perca os 21,25 teria sinal de baixa projetando de 16,7 a 15.</t>
  </si>
  <si>
    <t>STOC34 está em tendência de baixa pela média de 200 dias, a parece ter completado movimento de repique de alta de curto prazo e pode estar retomando o movimento baixista. Abaixo dos 54,39 pode seguir em queda na direção dos suportes 47,57 ou 42,77. Teria sinal de repique altista fechando acima dos 56,15 mirando resistências em 63,1 ou 72,69.</t>
  </si>
  <si>
    <t>M2ST34 está em clara tendência de baixa pelas médias de 21 e 200 dias e segue em movimento de baixa. Abaixo dos 11,2 pode buscar suportes 10,4 ou 9,6. Teria sinal de repique altista fechando acima dos 11,89 mirando resistências em 13,78 ou 15,37.</t>
  </si>
  <si>
    <t>SUZB3 está em clara tendência de baixa pelas médias de 21 e 200 dias e segue em movimento de baixa. Abaixo dos 40,97 pode buscar suportes 39,16 ou 37,36. Teria sinal de repique altista fechando acima dos 42,08 mirando resistências em 46,8 ou 50,4.</t>
  </si>
  <si>
    <t>TAEE4 está em tendência de alta no longo prazo, teve uma correção no curto prazo, mas pode estar retomando sinal de altas. Acima dos 13,03 pode buscar 14,56 ou 15,68. Abaixo dos 12,74 retomaria sinal de realização mirando suportes em 12,17 ou 11,61.</t>
  </si>
  <si>
    <t>TAEE11 está em tendência de alta no longo prazo, teve uma correção no curto prazo, mas pode estar retomando sinal de altas. Acima dos 38,95 pode buscar 43,25 ou 46,54. Abaixo dos 37,92 retomaria sinal de realização mirando suportes em 36,27 ou 34,62.</t>
  </si>
  <si>
    <t>TSMC34 está em tendência de alta pelas médias de 21 e 200 dias e vai mantendo sinal de força altista. Acima dos 262,7 pode buscar projeções nos 278,26 ou 303,44. Teria sinal de realização na perda dos 253,06 mirando os 237,52 ou 229,73.</t>
  </si>
  <si>
    <t>TASA4 está em tendência de baixa pelas médias de 21 e 200 dias, mas começa a dar sinais de repiques de alta. Acima dos 4,53 teria sinal de repique altista mirando resistências nos 5,14 ou 5,69. Já uma perda dos 4,25 traria de volta o sinal de baixa projetando de 3,97 a 3,69.</t>
  </si>
  <si>
    <t>TGMA3 está em tendência de baixa pela média de 200 dias, a parece ter completado movimento de repique de alta de curto prazo e pode estar retomando o movimento baixista. Abaixo dos 31,11 pode seguir em queda na direção dos suportes 29,76 ou 28,53. Teria sinal de repique altista fechando acima dos 32,1 mirando resistências em 33,74 ou 36,19.</t>
  </si>
  <si>
    <t>VIVT3 está em clara tendência de baixa pelas médias de 21 e 200 dias e segue em movimento de baixa. Abaixo dos 34,42 pode buscar suportes 32,55 ou 30,69. Teria sinal de repique altista fechando acima dos 35,21 mirando resistências em 40,44 ou 44,16. O IFR sobrevendido alerta para recuperações se superar 35,21</t>
  </si>
  <si>
    <t>TEND3 está em tendência de alta pelas médias de 21 e 200 dias, mas começa a dar sinal de possível realização. Abaixo dos 30,75 poderia realizar na direção dos suportes 27,24 ou 25,39. Caso supere os 33,2 retomaria sinal de alta com projeções nos 36,88 ou 42,84.</t>
  </si>
  <si>
    <t>TSLA34 apesar de estar em tendência de baixa no longo prazo pela média de 200 dias, no curto prazo está com sinal de recuperação favorecendo repiques de alta. Acima dos 67,61 pode seguir repique altista na direção resistências nos 70,32 ou 78,82. Caso perca os 65,74 teria sinal de baixa projetando de 56,56 a 52,3. O padrão de volume favorece a alta.</t>
  </si>
  <si>
    <t>The Goldman Sachs Group, Inc</t>
  </si>
  <si>
    <t>GSGI34</t>
  </si>
  <si>
    <t>GSGI34 está em tendência de alta pelas médias de 21 e 200 dias e vai mantendo sinal de força altista. Acima dos 167,67 pode buscar projeções nos 179,2 ou 197,87. Teria sinal de realização na perda dos 164,9 mirando os 149 ou 143,23. O padrão de volume favorece a alta.</t>
  </si>
  <si>
    <t>TIMS3 está em clara tendência de baixa pelas médias de 21 e 200 dias e segue em movimento de baixa. Abaixo dos 22,33 pode buscar suportes 21,88 ou 20,33. Teria sinal de repique altista fechando acima dos 22,67 mirando resistências em 26,88 ou 29,97.</t>
  </si>
  <si>
    <t>TOTS3 está em clara tendência de baixa pelas médias de 21 e 200 dias e segue em movimento de baixa. Abaixo dos 30,29 pode buscar suportes 28,26 ou 26,24. Teria sinal de repique altista fechando acima dos 32,8 mirando resistências em 36,84 ou 40,88.</t>
  </si>
  <si>
    <t>TFCO4 está em clara tendência de baixa pelas médias de 21 e 200 dias e segue em movimento de baixa. Abaixo dos 14,46 pode buscar suportes 13,88 ou 13,3. Teria sinal de repique altista fechando acima dos 14,8 mirando resistências em 16,33 ou 17,48.</t>
  </si>
  <si>
    <t>TRIS3 está em clara tendência de baixa pelas médias de 21 e 200 dias e segue em movimento de baixa. Abaixo dos 4,33 pode buscar suportes 4,02 ou 3,57. Teria sinal de repique altista fechando acima dos 4,46 mirando resistências em 5,45 ou 6,33.</t>
  </si>
  <si>
    <t>TUPY3 está em clara tendência de baixa pelas médias de 21 e 200 dias e segue em movimento de baixa. Abaixo dos 12,81 pode buscar suportes 12,02 ou 11,24. Teria sinal de repique altista fechando acima dos 13,26 mirando resistências em 15,34 ou 16,9.</t>
  </si>
  <si>
    <t>UGPA3 apesar de estar em tendência de alta no longo prazo pela média de 200 dias, no curto prazo está em realização. Abaixo dos 28,25 pode seguir em baixa no curto prazo mirando suportes em 27,52 ou 26,8. Teria sinal de retomada altista fechando acima dos 29,27 mirando resistências em 30,59 ou 32,03.</t>
  </si>
  <si>
    <t>FIQE3 apesar de estar em tendência de alta no longo prazo pela média de 200 dias, no curto prazo está em realização. Abaixo dos 6,22 pode seguir em baixa no curto prazo mirando suportes em 5,96 ou 5,71. Teria sinal de retomada altista fechando acima dos 6,54 mirando resistências em 7,03 ou 7,53.</t>
  </si>
  <si>
    <t>UNIP6 está em clara tendência de baixa pelas médias de 21 e 200 dias e segue em movimento de baixa. Abaixo dos 58,52 pode buscar suportes 56,58 ou 54,65. Teria sinal de repique altista fechando acima dos 60,28 mirando resistências em 64,78 ou 68,64.</t>
  </si>
  <si>
    <t>USIM3 está em tendência de alta pelas médias de 21 e 200 dias e vai mantendo sinal de força altista. Acima dos 9,79 pode buscar projeções nos 11,19 ou 13,46. Teria sinal de realização na perda dos 9,08 mirando os 7,52 ou 6,81. O padrão de volume favorece a alta. O IFR sobrecomprado alerta realizações se perder 9,08.</t>
  </si>
  <si>
    <t>USIM5 está em tendência de alta pelas médias de 21 e 200 dias e vai mantendo sinal de força altista. Acima dos 10,48 pode buscar projeções nos 12,3 ou 15,25. Teria sinal de realização na perda dos 9,75 mirando os 7,53 ou 6,61. O padrão de volume favorece a alta. O IFR sobrecomprado alerta realizações se perder 9,75.</t>
  </si>
  <si>
    <t>VALE3 está em tendência de alta pelas médias de 21 e 200 dias e vai mantendo sinal de força altista. Acima dos 83,14 pode buscar projeções nos 86,99 ou 92,56. Teria sinal de realização na perda dos 81,85 mirando os 77,97 ou 75,18.</t>
  </si>
  <si>
    <t>VLID3 está em tendência de baixa pelas médias de 21 e 200 dias, mas começa a dar sinais de repiques de alta. Acima dos 17,49 teria sinal de repique altista mirando resistências nos 19,75 ou 21,74. Já uma perda dos 16,52 traria de volta o sinal de baixa projetando de 15,52 a 14,52.</t>
  </si>
  <si>
    <t>VAMO3 está em clara tendência de baixa pelas médias de 21 e 200 dias e segue em movimento de baixa. Abaixo dos 3,22 pode buscar suportes 2,86 ou 2,5. Teria sinal de repique altista fechando acima dos 3,37 mirando resistências em 4,37 ou 5,08.</t>
  </si>
  <si>
    <t>VTRU3 apesar de estar em tendência de alta no longo prazo pela média de 200 dias, no curto prazo está em realização. Abaixo dos 12,84 pode seguir em baixa no curto prazo mirando suportes em 12,23 ou 11,62. Teria sinal de retomada altista fechando acima dos 13,89 mirando resistências em 14,8 ou 16,01.</t>
  </si>
  <si>
    <t>VIVA3 está em clara tendência de baixa pelas médias de 21 e 200 dias e segue em movimento de baixa. Abaixo dos 21,85 pode buscar suportes 19,7 ou 17,56. Teria sinal de repique altista fechando acima dos 22,51 mirando resistências em 28,79 ou 33,07.</t>
  </si>
  <si>
    <t>VULC3 está em clara tendência de baixa pelas médias de 21 e 200 dias e segue em movimento de baixa. Abaixo dos 14,62 pode buscar suportes 14,08 ou 13,55. Teria sinal de repique altista fechando acima dos 15,4 mirando resistências em 16,35 ou 17,41.</t>
  </si>
  <si>
    <t>WEGE3 está em tendência de baixa pelas médias de 21 e 200 dias, mas começa a dar sinais de repiques de alta. Acima dos 43,27 teria sinal de repique altista mirando resistências nos 48,63 ou 53,03. Já uma perda dos 41,51 traria de volta o sinal de baixa projetando de 39,3 a 37,1.</t>
  </si>
  <si>
    <t>W1DC34 está em tendência de alta pelas médias de 21 e 200 dias e vai mantendo sinal de força altista. Acima dos 2570 pode buscar projeções nos 2988,54 ou 3665,8. Teria sinal de realização na perda dos 2407,96 mirando os 1892,74 ou 1683,46.</t>
  </si>
  <si>
    <t>WIZC3 está em clara tendência de baixa pelas médias de 21 e 200 dias e segue em movimento de baixa. Abaixo dos 7,85 pode buscar suportes 7,46 ou 7,07. Teria sinal de repique altista fechando acima dos 8,17 mirando resistências em 9,1 ou 9,87.</t>
  </si>
  <si>
    <t>YDUQ3 está em clara tendência de baixa pelas médias de 21 e 200 dias e segue em movimento de baixa. Abaixo dos 9,25 pode buscar suportes 8,66 ou 8,08. Teria sinal de repique altista fechando acima dos 9,72 mirando resistências em 11,14 ou 12,3.</t>
  </si>
  <si>
    <t>DOLA11 apesar de estar em tendência de baixa no longo prazo pela média de 200 dias, no curto prazo está com sinal de recuperação favorecendo repiques de alta. Acima dos 9,85 pode seguir repique altista na direção resistências nos 9,95 ou 10,2. Caso perca os 9,79 teria sinal de baixa projetando de 9,54 a 9,41.</t>
  </si>
  <si>
    <t>BOVB11 apesar de estar em tendência de alta no longo prazo pela média de 200 dias, no curto prazo está em realização. Abaixo dos 177,77 pode seguir em baixa no curto prazo mirando suportes em 172,18 ou 166,59. Teria sinal de retomada altista fechando acima dos 182,9 mirando resistências em 195,86 ou 207,03.</t>
  </si>
  <si>
    <t>COIN11 está em clara tendência de baixa pelas médias de 21 e 200 dias e segue em movimento de baixa. Abaixo dos 45,58 pode buscar suportes 44,59 ou 43,6. Teria sinal de repique altista fechando acima dos 47,16 mirando resistências em 48,77 ou 50,74.</t>
  </si>
  <si>
    <t>Etf BV Xbci</t>
  </si>
  <si>
    <t>XBCI11</t>
  </si>
  <si>
    <t>XBCI11 está em clara tendência de baixa pelas médias de 21 e 200 dias e segue em movimento de baixa. Abaixo dos 106,5 pode buscar suportes 102,32 ou 98,15. Teria sinal de repique altista fechando acima dos 113,79 mirando resistências em 120 ou 128,34.</t>
  </si>
  <si>
    <t>BCPX39 está em tendência de alta pelas médias de 21 e 200 dias e vai mantendo sinal de força altista. Acima dos 42,1 pode buscar projeções nos 46,2 ou 51,23. Teria sinal de realização na perda dos 41,29 mirando os 38,05 ou 35,53.</t>
  </si>
  <si>
    <t>BSIL39 apesar de estar em tendência de alta no longo prazo pela média de 200 dias, no curto prazo está em realização. Abaixo dos 42,5 pode seguir em baixa no curto prazo mirando suportes em 39,7 ou 36,9. Teria sinal de retomada altista fechando acima dos 44,97 mirando resistências em 51,56 ou 57,15.</t>
  </si>
  <si>
    <t>Global X Uranium</t>
  </si>
  <si>
    <t>BURA39</t>
  </si>
  <si>
    <t>BURA39 está em clara tendência de baixa pelas médias de 21 e 200 dias e segue em movimento de baixa. Abaixo dos 40,77 pode buscar suportes 39,16 ou 36,38. Teria sinal de repique altista fechando acima dos 41,56 mirando resistências em 48,13 ou 53,67.</t>
  </si>
  <si>
    <t>BITH11 está em clara tendência de baixa pelas médias de 21 e 200 dias e segue em movimento de baixa. Abaixo dos 84,54 pode buscar suportes 82,12 ou 79,71. Teria sinal de repique altista fechando acima dos 87,99 mirando resistências em 92,35 ou 97,17.</t>
  </si>
  <si>
    <t>ETHE11 está em clara tendência de baixa pelas médias de 21 e 200 dias e segue em movimento de baixa. Abaixo dos 29,9 pode buscar suportes 28,5 ou 27,11. Teria sinal de repique altista fechando acima dos 31,09 mirando resistências em 34,41 ou 37,19.</t>
  </si>
  <si>
    <t>HASH11 está em clara tendência de baixa pelas médias de 21 e 200 dias e segue em movimento de baixa. Abaixo dos 48,86 pode buscar suportes 47,58 ou 46,3. Teria sinal de repique altista fechando acima dos 50,15 mirando resistências em 53 ou 55,55.</t>
  </si>
  <si>
    <t>CHIP11 está em tendência de alta pelas médias de 21 e 200 dias e vai mantendo sinal de força altista. Acima dos 36 pode buscar projeções nos 39,81 ou 45,99. Teria sinal de realização na perda dos 35,06 mirando os 29,82 ou 27,91.</t>
  </si>
  <si>
    <t>WRLD11 está em tendência de alta pelas médias de 21 e 200 dias e vai mantendo sinal de força altista. Acima dos 141,47 pode buscar projeções nos 146,37 ou 154,3. Teria sinal de realização na perda dos 140,38 mirando os 133,54 ou 131,08.</t>
  </si>
  <si>
    <t>UTLL11 está em clara tendência de baixa pelas médias de 21 e 200 dias e segue em movimento de baixa. Abaixo dos 120,5 pode buscar suportes 114,37 ou 108,25. Teria sinal de repique altista fechando acima dos 122,5 mirando resistências em 140,32 ou 152,56. O IFR sobrevendido alerta para recuperações se superar 122,5</t>
  </si>
  <si>
    <t>iShares Bitcoin Trust</t>
  </si>
  <si>
    <t>IBIT39</t>
  </si>
  <si>
    <t>IBIT39 está em clara tendência de baixa pelas médias de 21 e 200 dias e segue em movimento de baixa. Abaixo dos 70,99 pode buscar suportes 69,04 ou 67,1. Teria sinal de repique altista fechando acima dos 73,05 mirando resistências em 77,28 ou 81,16.</t>
  </si>
  <si>
    <t>BOVA11 apesar de estar em tendência de alta no longo prazo pela média de 200 dias, no curto prazo está em realização. Abaixo dos 170,3 pode seguir em baixa no curto prazo mirando suportes em 164,79 ou 159,28. Teria sinal de retomada altista fechando acima dos 173,53 mirando resistências em 188,13 ou 199,14.</t>
  </si>
  <si>
    <t>iShares Core S&amp;P 500 Index</t>
  </si>
  <si>
    <t>BIVB39</t>
  </si>
  <si>
    <t>BIVB39 está em tendência de alta pelas médias de 21 e 200 dias e vai mantendo sinal de força altista. Acima dos 94,57 pode buscar projeções nos 98,13 ou 103,9. Teria sinal de realização na perda dos 93,5 mirando os 88,8 ou 87,01. O padrão de volume favorece a alta. O IFR sobrecomprado alerta realizações se perder 93,5.</t>
  </si>
  <si>
    <t>BIAU39 está em tendência de baixa pelas médias de 21 e 200 dias, mas começa a dar sinais de repiques de alta. Acima dos 106,76 teria sinal de repique altista mirando resistências nos 111,61 ou 115,63. Já uma perda dos 105,1 traria de volta o sinal de baixa projetando de 103,08 a 101,07.</t>
  </si>
  <si>
    <t>BACW39 está em tendência de alta pelas médias de 21 e 200 dias e vai mantendo sinal de força altista. Acima dos 79,11 pode buscar projeções nos 82,35 ou 87,6. Teria sinal de realização na perda dos 78,28 mirando os 73,86 ou 72,23. O IFR sobrecomprado alerta realizações se perder 78,28.</t>
  </si>
  <si>
    <t>BAAX39 está em tendência de alta pelas médias de 21 e 200 dias e vai mantendo sinal de força altista. Acima dos 58,52 pode buscar projeções nos 61,5 ou 66,33. Teria sinal de realização na perda dos 57,44 mirando os 53,69 ou 52,19. O padrão de volume favorece a alta.</t>
  </si>
  <si>
    <t>BEWY39 está em tendência de alta pelas médias de 21 e 200 dias, mas começa a dar sinal de possível realização. Abaixo dos 114,61 poderia realizar na direção dos suportes 94,27 ou 86,31. Caso supere os 120 retomaria sinal de alta com projeções nos 135,9 ou 161,63.</t>
  </si>
  <si>
    <t>IVVB11 está em tendência de alta pelas médias de 21 e 200 dias e vai mantendo sinal de força altista. Acima dos 425,37 pode buscar projeções nos 441,54 ou 467,71. Teria sinal de realização na perda dos 420,52 mirando os 399,2 ou 391,11. O IFR sobrecomprado alerta realizações se perder 420,52.</t>
  </si>
  <si>
    <t>BSLV39 apesar de estar em tendência de alta no longo prazo pela média de 200 dias, no curto prazo está em realização. Abaixo dos 113,47 pode seguir em baixa no curto prazo mirando suportes em 107,13 ou 99,18. Teria sinal de retomada altista fechando acima dos 115,44 mirando resistências em 132,85 ou 148,74.</t>
  </si>
  <si>
    <t>SMAL11 está em clara tendência de baixa pelas médias de 21 e 200 dias e segue em movimento de baixa. Abaixo dos 110,87 pode buscar suportes 108 ou 103,98. Teria sinal de repique altista fechando acima dos 112,9 mirando resistências em 120,99 ou 129,01.</t>
  </si>
  <si>
    <t>DIVD11 apesar de estar em tendência de alta no longo prazo pela média de 200 dias, no curto prazo está em realização. Abaixo dos 60 pode seguir em baixa no curto prazo mirando suportes em 57,63 ou 55,26. Teria sinal de retomada altista fechando acima dos 61,88 mirando resistências em 67,66 ou 72,39.</t>
  </si>
  <si>
    <t>BOVV11 apesar de estar em tendência de alta no longo prazo pela média de 200 dias, no curto prazo está em realização. Abaixo dos 178,75 pode seguir em baixa no curto prazo mirando suportes em 173,01 ou 167,27. Teria sinal de retomada altista fechando acima dos 182,56 mirando resistências em 197,32 ou 208,79.</t>
  </si>
  <si>
    <t>DIVO11 apesar de estar em tendência de alta no longo prazo pela média de 200 dias, no curto prazo está em realização. Abaixo dos 122,94 pode seguir em baixa no curto prazo mirando suportes em 117,94 ou 112,95. Teria sinal de retomada altista fechando acima dos 125,1 mirando resistências em 139,1 ou 149,08.</t>
  </si>
  <si>
    <t>FIND11 apesar de estar em tendência de alta no longo prazo pela média de 200 dias, no curto prazo está em realização. Abaixo dos 168,68 pode seguir em baixa no curto prazo mirando suportes em 161,17 ou 153,67. Teria sinal de retomada altista fechando acima dos 175,59 mirando resistências em 192,96 ou 207,96.</t>
  </si>
  <si>
    <t>SPXR11 está em tendência de alta pelas médias de 21 e 200 dias e vai mantendo sinal de força altista. Acima dos 71,92 pode buscar projeções nos 74,75 ou 79,34. Teria sinal de realização na perda dos 71,34 mirando os 67,33 ou 65,91. O IFR sobrecomprado alerta realizações se perder 71,34.</t>
  </si>
  <si>
    <t>SPXI11 está em tendência de alta pelas médias de 21 e 200 dias e vai mantendo sinal de força altista. Acima dos 51,74 pode buscar projeções nos 53,81 ou 57,17. Teria sinal de realização na perda dos 51,09 mirando os 48,38 ou 47,34. O IFR sobrecomprado alerta realizações se perder 51,09.</t>
  </si>
  <si>
    <t>TECK11 está em tendência de alta pelas médias de 21 e 200 dias, mas começa a dar sinal de possível realização. Abaixo dos 111,81 poderia realizar na direção dos suportes 102,31 ou 98,54. Caso supere os 114,5 retomaria sinal de alta com projeções nos 122,03 ou 134,22.</t>
  </si>
  <si>
    <t>Pibb Ind Brasil 50</t>
  </si>
  <si>
    <t>PIBB11</t>
  </si>
  <si>
    <t>PIBB11 apesar de estar em tendência de alta no longo prazo pela média de 200 dias, no curto prazo está em realização. Abaixo dos 311,78 pode seguir em baixa no curto prazo mirando suportes em 302,19 ou 292,6. Teria sinal de retomada altista fechando acima dos 316,49 mirando resistências em 342,8 ou 361,97.</t>
  </si>
  <si>
    <t>QBTC11 está em clara tendência de baixa pelas médias de 21 e 200 dias e segue em movimento de baixa. Abaixo dos 22,8 pode buscar suportes 22,19 ou 21,58. Teria sinal de repique altista fechando acima dos 23,53 mirando resistências em 24,77 ou 25,98.</t>
  </si>
  <si>
    <t>BOVX11 apesar de estar em tendência de alta no longo prazo pela média de 200 dias, no curto prazo está em realização. Abaixo dos 17,78 pode seguir em baixa no curto prazo mirando suportes em 17,2 ou 16,63. Teria sinal de retomada altista fechando acima dos 18,12 mirando resistências em 19,63 ou 20,77.</t>
  </si>
  <si>
    <t>NASD11 está em tendência de alta pelas médias de 21 e 200 dias e vai mantendo sinal de força altista. Acima dos 20,76 pode buscar projeções nos 22,04 ou 24,12. Teria sinal de realização na perda dos 20,53 mirando os 18,68 ou 18,03. O IFR sobrecomprado alerta realizações se perder 20,53.</t>
  </si>
  <si>
    <t>GOLD11 está em clara tendência de baixa pelas médias de 21 e 200 dias e segue em movimento de baixa. Abaixo dos 23,21 pode buscar suportes 22,74 ou 22,28. Teria sinal de repique altista fechando acima dos 23,64 mirando resistências em 24,71 ou 25,63.</t>
  </si>
  <si>
    <t>GOLX11 está em clara tendência de baixa pelas médias de 21 e 200 dias e segue em movimento de baixa. Abaixo dos 52,11 pode buscar suportes 50,81 ou 49,52. Teria sinal de repique altista fechando acima dos 53,07 mirando resistências em 56,29 ou 58,87.</t>
  </si>
  <si>
    <t>USAL11 está em tendência de alta pelas médias de 21 e 200 dias e vai mantendo sinal de força altista. Acima dos 16,16 pode buscar projeções nos 16,8 ou 17,84. Teria sinal de realização na perda dos 15,95 mirando os 15,12 ou 14,79. O IFR sobrecomprado alerta realizações se perder 15,95.</t>
  </si>
  <si>
    <t>UTEC11 está em tendência de alta pelas médias de 21 e 200 dias e vai mantendo sinal de força altista. Acima dos 27,73 pode buscar projeções nos 30,11 ou 33,97. Teria sinal de realização na perda dos 27,44 mirando os 23,87 ou 22,67. O IFR sobrecomprado alerta realizações se perder 27,44.</t>
  </si>
  <si>
    <t>Vaneck Gold Miners ETF</t>
  </si>
  <si>
    <t>GDXB39</t>
  </si>
  <si>
    <t>GDXB39 está em clara tendência de baixa pelas médias de 21 e 200 dias e segue em movimento de baixa. Abaixo dos 140,4 pode buscar suportes 134,09 ou 127,79. Teria sinal de repique altista fechando acima dos 143,73 mirando resistências em 160,79 ou 173,39.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</si>
</sst>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A11" sqref="A1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79</v>
      </c>
      <c r="W7" s="35">
        <f>COUNTIF($P$17:$P$352,"Baixa")</f>
        <v>191</v>
      </c>
      <c r="X7" s="35"/>
      <c r="Y7" s="35">
        <f>V7+W7</f>
        <v>270</v>
      </c>
    </row>
    <row r="8" spans="2:27" ht="15" customHeight="1" x14ac:dyDescent="0.25">
      <c r="B8" s="3"/>
      <c r="C8" s="28"/>
      <c r="D8" s="29"/>
      <c r="E8" s="29"/>
      <c r="F8" s="29"/>
      <c r="G8" s="29"/>
      <c r="H8" s="29"/>
      <c r="I8" s="29"/>
      <c r="J8" s="29"/>
      <c r="K8" s="29"/>
      <c r="L8" s="29"/>
      <c r="M8" s="29"/>
      <c r="N8" s="29"/>
      <c r="O8" s="30"/>
      <c r="P8" s="29"/>
      <c r="Q8" s="31"/>
      <c r="R8" s="20"/>
      <c r="V8" s="36">
        <f>V7/Y7</f>
        <v>0.29259259259259257</v>
      </c>
      <c r="W8" s="36">
        <f>W7/Y7</f>
        <v>0.70740740740740737</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42</v>
      </c>
      <c r="U9" s="37" t="s">
        <v>505</v>
      </c>
      <c r="V9" s="41">
        <f>SUMIF(D17:D352,"=*34*",E17:E352)/T9</f>
        <v>6.4285714285714288</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0.76190476190476186</v>
      </c>
      <c r="U10" s="37" t="s">
        <v>10</v>
      </c>
      <c r="V10" s="42">
        <f>COUNTIFS(D17:D352,"=*34*",P17:P352,"Alta")</f>
        <v>32</v>
      </c>
      <c r="W10" s="43">
        <f>T9-V10</f>
        <v>10</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441</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46167</v>
      </c>
      <c r="R15" s="20"/>
    </row>
    <row r="16" spans="2:27" ht="25.15" customHeight="1" x14ac:dyDescent="0.25">
      <c r="B16" s="3"/>
      <c r="C16" s="49" t="s">
        <v>0</v>
      </c>
      <c r="D16" s="49"/>
      <c r="E16" s="6" t="s">
        <v>409</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3</v>
      </c>
      <c r="F17" s="15">
        <v>15.65</v>
      </c>
      <c r="G17" s="15">
        <v>14.63</v>
      </c>
      <c r="H17" s="15">
        <v>13.61</v>
      </c>
      <c r="I17" s="14"/>
      <c r="J17" s="15">
        <v>16.260000000000002</v>
      </c>
      <c r="K17" s="15">
        <v>18.29</v>
      </c>
      <c r="L17" s="15">
        <v>21.59</v>
      </c>
      <c r="M17" s="15"/>
      <c r="N17" s="15">
        <v>35.506234566000003</v>
      </c>
      <c r="O17" s="15">
        <v>23.939296524</v>
      </c>
      <c r="P17" s="16" t="s">
        <v>14</v>
      </c>
      <c r="Q17" s="39" t="s">
        <v>511</v>
      </c>
      <c r="R17" s="10"/>
      <c r="S17" s="11"/>
      <c r="T17" s="11"/>
      <c r="U17" s="11"/>
      <c r="V17" s="11" t="s">
        <v>421</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4</v>
      </c>
      <c r="F18" s="14">
        <v>24.31</v>
      </c>
      <c r="G18" s="14">
        <v>22.66</v>
      </c>
      <c r="H18" s="14">
        <v>21.01</v>
      </c>
      <c r="I18" s="14"/>
      <c r="J18" s="14">
        <v>24.58</v>
      </c>
      <c r="K18" s="14">
        <v>27.87</v>
      </c>
      <c r="L18" s="14">
        <v>33.200000000000003</v>
      </c>
      <c r="M18" s="14"/>
      <c r="N18" s="14">
        <v>48.848445150000003</v>
      </c>
      <c r="O18" s="33">
        <v>19.695851333</v>
      </c>
      <c r="P18" s="17" t="s">
        <v>14</v>
      </c>
      <c r="Q18" s="40" t="s">
        <v>512</v>
      </c>
      <c r="R18" s="10"/>
      <c r="S18" s="11"/>
      <c r="T18" s="11"/>
      <c r="U18" s="11"/>
      <c r="V18" s="38">
        <f>SUM(E17:E352)/W18</f>
        <v>3.4029304029304028</v>
      </c>
      <c r="W18" s="11">
        <f>COUNT(E17:E352)</f>
        <v>273</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451</v>
      </c>
      <c r="D19" s="16" t="s">
        <v>18</v>
      </c>
      <c r="E19" s="16">
        <v>10</v>
      </c>
      <c r="F19" s="15">
        <v>287.51</v>
      </c>
      <c r="G19" s="15">
        <v>232.64</v>
      </c>
      <c r="H19" s="15">
        <v>177.77</v>
      </c>
      <c r="I19" s="14"/>
      <c r="J19" s="15">
        <v>300.58999999999997</v>
      </c>
      <c r="K19" s="15">
        <v>410.32</v>
      </c>
      <c r="L19" s="15">
        <v>587.89</v>
      </c>
      <c r="M19" s="15"/>
      <c r="N19" s="15">
        <v>77.216553507</v>
      </c>
      <c r="O19" s="15">
        <v>23.742622524999998</v>
      </c>
      <c r="P19" s="16" t="s">
        <v>17</v>
      </c>
      <c r="Q19" s="39" t="s">
        <v>513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22.69</v>
      </c>
      <c r="G20" s="14">
        <v>18.8</v>
      </c>
      <c r="H20" s="14">
        <v>14.91</v>
      </c>
      <c r="I20" s="14"/>
      <c r="J20" s="14">
        <v>23.41</v>
      </c>
      <c r="K20" s="14">
        <v>31.18</v>
      </c>
      <c r="L20" s="14">
        <v>43.76</v>
      </c>
      <c r="M20" s="14"/>
      <c r="N20" s="14">
        <v>41.409736879999997</v>
      </c>
      <c r="O20" s="33">
        <v>7.3784489676000007</v>
      </c>
      <c r="P20" s="17" t="s">
        <v>14</v>
      </c>
      <c r="Q20" s="40" t="s">
        <v>514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21</v>
      </c>
      <c r="D21" s="16" t="s">
        <v>22</v>
      </c>
      <c r="E21" s="16">
        <v>3</v>
      </c>
      <c r="F21" s="15">
        <v>27.92</v>
      </c>
      <c r="G21" s="15">
        <v>25.86</v>
      </c>
      <c r="H21" s="15">
        <v>23.8</v>
      </c>
      <c r="I21" s="14"/>
      <c r="J21" s="15">
        <v>28.71</v>
      </c>
      <c r="K21" s="15">
        <v>32.82</v>
      </c>
      <c r="L21" s="15">
        <v>39.479999999999997</v>
      </c>
      <c r="M21" s="15"/>
      <c r="N21" s="15">
        <v>36.173426405999997</v>
      </c>
      <c r="O21" s="15">
        <v>143.77381581</v>
      </c>
      <c r="P21" s="16" t="s">
        <v>14</v>
      </c>
      <c r="Q21" s="39" t="s">
        <v>515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23</v>
      </c>
      <c r="D22" s="17" t="s">
        <v>24</v>
      </c>
      <c r="E22" s="17">
        <v>7</v>
      </c>
      <c r="F22" s="14">
        <v>12.13</v>
      </c>
      <c r="G22" s="14">
        <v>10.46</v>
      </c>
      <c r="H22" s="14">
        <v>8.7899999999999991</v>
      </c>
      <c r="I22" s="14"/>
      <c r="J22" s="14">
        <v>16.22</v>
      </c>
      <c r="K22" s="14">
        <v>19.55</v>
      </c>
      <c r="L22" s="14">
        <v>24.94</v>
      </c>
      <c r="M22" s="14"/>
      <c r="N22" s="14">
        <v>62.068449737999998</v>
      </c>
      <c r="O22" s="33">
        <v>27.918012094999998</v>
      </c>
      <c r="P22" s="17" t="s">
        <v>17</v>
      </c>
      <c r="Q22" s="40" t="s">
        <v>516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459</v>
      </c>
      <c r="D23" s="16" t="s">
        <v>25</v>
      </c>
      <c r="E23" s="16">
        <v>7</v>
      </c>
      <c r="F23" s="15">
        <v>159.86000000000001</v>
      </c>
      <c r="G23" s="15">
        <v>143.94999999999999</v>
      </c>
      <c r="H23" s="15">
        <v>128.05000000000001</v>
      </c>
      <c r="I23" s="14"/>
      <c r="J23" s="15">
        <v>170.64</v>
      </c>
      <c r="K23" s="15">
        <v>202.44</v>
      </c>
      <c r="L23" s="15">
        <v>253.9</v>
      </c>
      <c r="M23" s="15"/>
      <c r="N23" s="15">
        <v>53.638337380000003</v>
      </c>
      <c r="O23" s="15">
        <v>34.652658528000003</v>
      </c>
      <c r="P23" s="16" t="s">
        <v>17</v>
      </c>
      <c r="Q23" s="39" t="s">
        <v>517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26</v>
      </c>
      <c r="D24" s="17" t="s">
        <v>27</v>
      </c>
      <c r="E24" s="17">
        <v>3</v>
      </c>
      <c r="F24" s="14">
        <v>32.770000000000003</v>
      </c>
      <c r="G24" s="14">
        <v>31.03</v>
      </c>
      <c r="H24" s="14">
        <v>29.3</v>
      </c>
      <c r="I24" s="14"/>
      <c r="J24" s="14">
        <v>33.17</v>
      </c>
      <c r="K24" s="14">
        <v>36.630000000000003</v>
      </c>
      <c r="L24" s="14">
        <v>42.24</v>
      </c>
      <c r="M24" s="14"/>
      <c r="N24" s="14">
        <v>45.512789521000002</v>
      </c>
      <c r="O24" s="33">
        <v>34.081094237999999</v>
      </c>
      <c r="P24" s="17" t="s">
        <v>14</v>
      </c>
      <c r="Q24" s="40" t="s">
        <v>518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28</v>
      </c>
      <c r="D25" s="16" t="s">
        <v>29</v>
      </c>
      <c r="E25" s="16">
        <v>7</v>
      </c>
      <c r="F25" s="15">
        <v>66.67</v>
      </c>
      <c r="G25" s="15">
        <v>61.26</v>
      </c>
      <c r="H25" s="15">
        <v>55.85</v>
      </c>
      <c r="I25" s="14"/>
      <c r="J25" s="15">
        <v>68.599999999999994</v>
      </c>
      <c r="K25" s="15">
        <v>79.41</v>
      </c>
      <c r="L25" s="15">
        <v>96.91</v>
      </c>
      <c r="M25" s="15"/>
      <c r="N25" s="15">
        <v>57.619548328999997</v>
      </c>
      <c r="O25" s="15">
        <v>44.666146042999998</v>
      </c>
      <c r="P25" s="16" t="s">
        <v>17</v>
      </c>
      <c r="Q25" s="39" t="s">
        <v>519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30</v>
      </c>
      <c r="D26" s="17" t="s">
        <v>31</v>
      </c>
      <c r="E26" s="17">
        <v>7</v>
      </c>
      <c r="F26" s="14">
        <v>16.09</v>
      </c>
      <c r="G26" s="14">
        <v>15.14</v>
      </c>
      <c r="H26" s="14">
        <v>14.19</v>
      </c>
      <c r="I26" s="14"/>
      <c r="J26" s="14">
        <v>17.04</v>
      </c>
      <c r="K26" s="14">
        <v>18.93</v>
      </c>
      <c r="L26" s="14">
        <v>21.99</v>
      </c>
      <c r="M26" s="14"/>
      <c r="N26" s="14">
        <v>55.973299701000002</v>
      </c>
      <c r="O26" s="33">
        <v>452.72567786000002</v>
      </c>
      <c r="P26" s="17" t="s">
        <v>17</v>
      </c>
      <c r="Q26" s="40" t="s">
        <v>520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34</v>
      </c>
      <c r="D27" s="16" t="s">
        <v>35</v>
      </c>
      <c r="E27" s="16">
        <v>1</v>
      </c>
      <c r="F27" s="15">
        <v>5.14</v>
      </c>
      <c r="G27" s="15">
        <v>4.13</v>
      </c>
      <c r="H27" s="15">
        <v>3.13</v>
      </c>
      <c r="I27" s="14"/>
      <c r="J27" s="15">
        <v>5.55</v>
      </c>
      <c r="K27" s="15">
        <v>7.55</v>
      </c>
      <c r="L27" s="15">
        <v>10.8</v>
      </c>
      <c r="M27" s="15"/>
      <c r="N27" s="15">
        <v>41.018672332000001</v>
      </c>
      <c r="O27" s="15">
        <v>12.13878319</v>
      </c>
      <c r="P27" s="16" t="s">
        <v>14</v>
      </c>
      <c r="Q27" s="39" t="s">
        <v>521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36</v>
      </c>
      <c r="D28" s="17" t="s">
        <v>37</v>
      </c>
      <c r="E28" s="17">
        <v>0</v>
      </c>
      <c r="F28" s="14">
        <v>3.21</v>
      </c>
      <c r="G28" s="14">
        <v>2.5299999999999998</v>
      </c>
      <c r="H28" s="14">
        <v>1.85</v>
      </c>
      <c r="I28" s="14"/>
      <c r="J28" s="14">
        <v>3.38</v>
      </c>
      <c r="K28" s="14">
        <v>4.7300000000000004</v>
      </c>
      <c r="L28" s="14">
        <v>6.93</v>
      </c>
      <c r="M28" s="14"/>
      <c r="N28" s="14">
        <v>34.723418035000002</v>
      </c>
      <c r="O28" s="33">
        <v>27.564887143</v>
      </c>
      <c r="P28" s="17" t="s">
        <v>14</v>
      </c>
      <c r="Q28" s="40" t="s">
        <v>522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38</v>
      </c>
      <c r="D29" s="16" t="s">
        <v>39</v>
      </c>
      <c r="E29" s="16">
        <v>9</v>
      </c>
      <c r="F29" s="15">
        <v>76.430000000000007</v>
      </c>
      <c r="G29" s="15">
        <v>71.83</v>
      </c>
      <c r="H29" s="15">
        <v>67.23</v>
      </c>
      <c r="I29" s="14"/>
      <c r="J29" s="15">
        <v>78.25</v>
      </c>
      <c r="K29" s="15">
        <v>87.44</v>
      </c>
      <c r="L29" s="15">
        <v>102.31</v>
      </c>
      <c r="M29" s="15"/>
      <c r="N29" s="15">
        <v>78.872506768999997</v>
      </c>
      <c r="O29" s="15">
        <v>23.716659471</v>
      </c>
      <c r="P29" s="16" t="s">
        <v>17</v>
      </c>
      <c r="Q29" s="39" t="s">
        <v>523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524</v>
      </c>
      <c r="D30" s="17" t="s">
        <v>525</v>
      </c>
      <c r="E30" s="17">
        <v>10</v>
      </c>
      <c r="F30" s="14">
        <v>215.12</v>
      </c>
      <c r="G30" s="14">
        <v>191.03</v>
      </c>
      <c r="H30" s="14">
        <v>166.95</v>
      </c>
      <c r="I30" s="14"/>
      <c r="J30" s="14">
        <v>228.88</v>
      </c>
      <c r="K30" s="14">
        <v>277.04000000000002</v>
      </c>
      <c r="L30" s="14">
        <v>354.98</v>
      </c>
      <c r="M30" s="14"/>
      <c r="N30" s="14">
        <v>55.007579223</v>
      </c>
      <c r="O30" s="33">
        <v>1.09857896</v>
      </c>
      <c r="P30" s="17" t="s">
        <v>17</v>
      </c>
      <c r="Q30" s="40" t="s">
        <v>526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2</v>
      </c>
      <c r="F31" s="15">
        <v>3.28</v>
      </c>
      <c r="G31" s="15">
        <v>2.3199999999999998</v>
      </c>
      <c r="H31" s="15">
        <v>1.36</v>
      </c>
      <c r="I31" s="14"/>
      <c r="J31" s="15">
        <v>3.41</v>
      </c>
      <c r="K31" s="15">
        <v>5.32</v>
      </c>
      <c r="L31" s="15">
        <v>8.42</v>
      </c>
      <c r="M31" s="15"/>
      <c r="N31" s="15">
        <v>18.504389342</v>
      </c>
      <c r="O31" s="15">
        <v>7.2572004286</v>
      </c>
      <c r="P31" s="16" t="s">
        <v>14</v>
      </c>
      <c r="Q31" s="39" t="s">
        <v>527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422</v>
      </c>
      <c r="D32" s="17" t="s">
        <v>423</v>
      </c>
      <c r="E32" s="17">
        <v>10</v>
      </c>
      <c r="F32" s="14">
        <v>146.16</v>
      </c>
      <c r="G32" s="14">
        <v>136.44</v>
      </c>
      <c r="H32" s="14">
        <v>126.72</v>
      </c>
      <c r="I32" s="14"/>
      <c r="J32" s="14">
        <v>150.65</v>
      </c>
      <c r="K32" s="14">
        <v>170.08</v>
      </c>
      <c r="L32" s="14">
        <v>201.53</v>
      </c>
      <c r="M32" s="14"/>
      <c r="N32" s="14">
        <v>65.713785823999999</v>
      </c>
      <c r="O32" s="33">
        <v>3.2930695566999999</v>
      </c>
      <c r="P32" s="17" t="s">
        <v>17</v>
      </c>
      <c r="Q32" s="40" t="s">
        <v>528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0</v>
      </c>
      <c r="F33" s="15">
        <v>8.3000000000000007</v>
      </c>
      <c r="G33" s="15">
        <v>7.36</v>
      </c>
      <c r="H33" s="15">
        <v>6.43</v>
      </c>
      <c r="I33" s="14"/>
      <c r="J33" s="15">
        <v>8.52</v>
      </c>
      <c r="K33" s="15">
        <v>10.38</v>
      </c>
      <c r="L33" s="15">
        <v>13.4</v>
      </c>
      <c r="M33" s="15"/>
      <c r="N33" s="15">
        <v>41.042344563</v>
      </c>
      <c r="O33" s="15">
        <v>108.27291638</v>
      </c>
      <c r="P33" s="16" t="s">
        <v>14</v>
      </c>
      <c r="Q33" s="39" t="s">
        <v>529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3</v>
      </c>
      <c r="F34" s="14">
        <v>120.6</v>
      </c>
      <c r="G34" s="14">
        <v>95.91</v>
      </c>
      <c r="H34" s="14">
        <v>71.22</v>
      </c>
      <c r="I34" s="14"/>
      <c r="J34" s="14">
        <v>125.6</v>
      </c>
      <c r="K34" s="14">
        <v>174.97</v>
      </c>
      <c r="L34" s="14">
        <v>254.86</v>
      </c>
      <c r="M34" s="14"/>
      <c r="N34" s="14">
        <v>36.067938947000002</v>
      </c>
      <c r="O34" s="33">
        <v>85.236457959000006</v>
      </c>
      <c r="P34" s="17" t="s">
        <v>14</v>
      </c>
      <c r="Q34" s="40" t="s">
        <v>530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3</v>
      </c>
      <c r="F35" s="15">
        <v>12.33</v>
      </c>
      <c r="G35" s="15">
        <v>11.15</v>
      </c>
      <c r="H35" s="15">
        <v>9.98</v>
      </c>
      <c r="I35" s="14"/>
      <c r="J35" s="15">
        <v>12.57</v>
      </c>
      <c r="K35" s="15">
        <v>14.91</v>
      </c>
      <c r="L35" s="15">
        <v>18.71</v>
      </c>
      <c r="M35" s="15"/>
      <c r="N35" s="15">
        <v>32.071519571000003</v>
      </c>
      <c r="O35" s="15">
        <v>40.957865904999998</v>
      </c>
      <c r="P35" s="16" t="s">
        <v>14</v>
      </c>
      <c r="Q35" s="39" t="s">
        <v>531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3</v>
      </c>
      <c r="F36" s="14">
        <v>53.12</v>
      </c>
      <c r="G36" s="14">
        <v>47.7</v>
      </c>
      <c r="H36" s="14">
        <v>42.29</v>
      </c>
      <c r="I36" s="14"/>
      <c r="J36" s="14">
        <v>54.55</v>
      </c>
      <c r="K36" s="14">
        <v>65.37</v>
      </c>
      <c r="L36" s="14">
        <v>82.88</v>
      </c>
      <c r="M36" s="14"/>
      <c r="N36" s="14">
        <v>28.732036269000002</v>
      </c>
      <c r="O36" s="33">
        <v>550.18664613999999</v>
      </c>
      <c r="P36" s="17" t="s">
        <v>14</v>
      </c>
      <c r="Q36" s="40" t="s">
        <v>532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3</v>
      </c>
      <c r="F37" s="15">
        <v>58.35</v>
      </c>
      <c r="G37" s="15">
        <v>51.88</v>
      </c>
      <c r="H37" s="15">
        <v>45.42</v>
      </c>
      <c r="I37" s="14"/>
      <c r="J37" s="15">
        <v>59.65</v>
      </c>
      <c r="K37" s="15">
        <v>72.569999999999993</v>
      </c>
      <c r="L37" s="15">
        <v>93.48</v>
      </c>
      <c r="M37" s="15"/>
      <c r="N37" s="15">
        <v>29.121764127999999</v>
      </c>
      <c r="O37" s="15">
        <v>117.63056461000001</v>
      </c>
      <c r="P37" s="16" t="s">
        <v>14</v>
      </c>
      <c r="Q37" s="39" t="s">
        <v>533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0</v>
      </c>
      <c r="F38" s="14">
        <v>51.03</v>
      </c>
      <c r="G38" s="14">
        <v>45.86</v>
      </c>
      <c r="H38" s="14">
        <v>40.700000000000003</v>
      </c>
      <c r="I38" s="14"/>
      <c r="J38" s="14">
        <v>52.39</v>
      </c>
      <c r="K38" s="14">
        <v>62.71</v>
      </c>
      <c r="L38" s="14">
        <v>79.41</v>
      </c>
      <c r="M38" s="14"/>
      <c r="N38" s="14">
        <v>31.224264629</v>
      </c>
      <c r="O38" s="33">
        <v>143.91350776000002</v>
      </c>
      <c r="P38" s="17" t="s">
        <v>14</v>
      </c>
      <c r="Q38" s="40" t="s">
        <v>534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435</v>
      </c>
      <c r="D39" s="16" t="s">
        <v>436</v>
      </c>
      <c r="E39" s="16">
        <v>0</v>
      </c>
      <c r="F39" s="15">
        <v>22.8</v>
      </c>
      <c r="G39" s="15">
        <v>-32.81</v>
      </c>
      <c r="H39" s="15">
        <v>-88.43</v>
      </c>
      <c r="I39" s="14"/>
      <c r="J39" s="15">
        <v>30.99</v>
      </c>
      <c r="K39" s="15">
        <v>142.22</v>
      </c>
      <c r="L39" s="15">
        <v>322.22000000000003</v>
      </c>
      <c r="M39" s="15"/>
      <c r="N39" s="15">
        <v>27.609759394000001</v>
      </c>
      <c r="O39" s="15">
        <v>8.3320922856999999</v>
      </c>
      <c r="P39" s="16" t="s">
        <v>14</v>
      </c>
      <c r="Q39" s="39" t="s">
        <v>535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6</v>
      </c>
      <c r="F40" s="14">
        <v>19.73</v>
      </c>
      <c r="G40" s="14">
        <v>16.47</v>
      </c>
      <c r="H40" s="14">
        <v>13.21</v>
      </c>
      <c r="I40" s="14"/>
      <c r="J40" s="14">
        <v>28.86</v>
      </c>
      <c r="K40" s="14">
        <v>35.369999999999997</v>
      </c>
      <c r="L40" s="14">
        <v>45.91</v>
      </c>
      <c r="M40" s="14"/>
      <c r="N40" s="14">
        <v>54.131453035</v>
      </c>
      <c r="O40" s="33">
        <v>65.225508476000002</v>
      </c>
      <c r="P40" s="17" t="s">
        <v>17</v>
      </c>
      <c r="Q40" s="40" t="s">
        <v>536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3</v>
      </c>
      <c r="F41" s="15">
        <v>16.559999999999999</v>
      </c>
      <c r="G41" s="15">
        <v>14.72</v>
      </c>
      <c r="H41" s="15">
        <v>12.88</v>
      </c>
      <c r="I41" s="14"/>
      <c r="J41" s="15">
        <v>17.04</v>
      </c>
      <c r="K41" s="15">
        <v>20.71</v>
      </c>
      <c r="L41" s="15">
        <v>26.66</v>
      </c>
      <c r="M41" s="15"/>
      <c r="N41" s="15">
        <v>40.340734771000001</v>
      </c>
      <c r="O41" s="15">
        <v>575.49058109999999</v>
      </c>
      <c r="P41" s="16" t="s">
        <v>14</v>
      </c>
      <c r="Q41" s="39" t="s">
        <v>537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4</v>
      </c>
      <c r="F42" s="14">
        <v>5.1100000000000003</v>
      </c>
      <c r="G42" s="14">
        <v>4.71</v>
      </c>
      <c r="H42" s="14">
        <v>4.32</v>
      </c>
      <c r="I42" s="14"/>
      <c r="J42" s="14">
        <v>5.27</v>
      </c>
      <c r="K42" s="14">
        <v>6.05</v>
      </c>
      <c r="L42" s="14">
        <v>7.33</v>
      </c>
      <c r="M42" s="14"/>
      <c r="N42" s="14">
        <v>43.919221929000003</v>
      </c>
      <c r="O42" s="33">
        <v>8.2693490000000001</v>
      </c>
      <c r="P42" s="17" t="s">
        <v>14</v>
      </c>
      <c r="Q42" s="40" t="s">
        <v>538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539</v>
      </c>
      <c r="D43" s="16" t="s">
        <v>540</v>
      </c>
      <c r="E43" s="16">
        <v>7</v>
      </c>
      <c r="F43" s="15">
        <v>64.010000000000005</v>
      </c>
      <c r="G43" s="15">
        <v>59.76</v>
      </c>
      <c r="H43" s="15">
        <v>55.51</v>
      </c>
      <c r="I43" s="14"/>
      <c r="J43" s="15">
        <v>73.88</v>
      </c>
      <c r="K43" s="15">
        <v>82.37</v>
      </c>
      <c r="L43" s="15">
        <v>96.11</v>
      </c>
      <c r="M43" s="15"/>
      <c r="N43" s="15">
        <v>63.349633539000003</v>
      </c>
      <c r="O43" s="15">
        <v>1.1024173086</v>
      </c>
      <c r="P43" s="16" t="s">
        <v>17</v>
      </c>
      <c r="Q43" s="39"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3</v>
      </c>
      <c r="F44" s="14">
        <v>14.63</v>
      </c>
      <c r="G44" s="14">
        <v>13.13</v>
      </c>
      <c r="H44" s="14">
        <v>11.64</v>
      </c>
      <c r="I44" s="14"/>
      <c r="J44" s="14">
        <v>14.9</v>
      </c>
      <c r="K44" s="14">
        <v>17.88</v>
      </c>
      <c r="L44" s="14">
        <v>22.7</v>
      </c>
      <c r="M44" s="14"/>
      <c r="N44" s="14">
        <v>37.041945751</v>
      </c>
      <c r="O44" s="33">
        <v>25.871285237999999</v>
      </c>
      <c r="P44" s="17" t="s">
        <v>14</v>
      </c>
      <c r="Q44" s="40"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7</v>
      </c>
      <c r="F45" s="15">
        <v>34.21</v>
      </c>
      <c r="G45" s="15">
        <v>32.96</v>
      </c>
      <c r="H45" s="15">
        <v>31.72</v>
      </c>
      <c r="I45" s="14"/>
      <c r="J45" s="15">
        <v>36.6</v>
      </c>
      <c r="K45" s="15">
        <v>39.08</v>
      </c>
      <c r="L45" s="15">
        <v>43.1</v>
      </c>
      <c r="M45" s="15"/>
      <c r="N45" s="15">
        <v>51.512597507000002</v>
      </c>
      <c r="O45" s="15">
        <v>156.10497789999999</v>
      </c>
      <c r="P45" s="16" t="s">
        <v>17</v>
      </c>
      <c r="Q45" s="39"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3</v>
      </c>
      <c r="F46" s="14">
        <v>24.11</v>
      </c>
      <c r="G46" s="14">
        <v>22.01</v>
      </c>
      <c r="H46" s="14">
        <v>19.91</v>
      </c>
      <c r="I46" s="14"/>
      <c r="J46" s="14">
        <v>25.02</v>
      </c>
      <c r="K46" s="14">
        <v>29.21</v>
      </c>
      <c r="L46" s="14">
        <v>36</v>
      </c>
      <c r="M46" s="14"/>
      <c r="N46" s="14">
        <v>42.588677167</v>
      </c>
      <c r="O46" s="33">
        <v>16.299849094999999</v>
      </c>
      <c r="P46" s="17" t="s">
        <v>14</v>
      </c>
      <c r="Q46" s="40"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460</v>
      </c>
      <c r="D47" s="16" t="s">
        <v>64</v>
      </c>
      <c r="E47" s="16">
        <v>7</v>
      </c>
      <c r="F47" s="15">
        <v>120.03</v>
      </c>
      <c r="G47" s="15">
        <v>113.81</v>
      </c>
      <c r="H47" s="15">
        <v>107.6</v>
      </c>
      <c r="I47" s="14"/>
      <c r="J47" s="15">
        <v>134.26</v>
      </c>
      <c r="K47" s="15">
        <v>146.68</v>
      </c>
      <c r="L47" s="15">
        <v>166.79</v>
      </c>
      <c r="M47" s="15"/>
      <c r="N47" s="15">
        <v>62.567265482000003</v>
      </c>
      <c r="O47" s="15">
        <v>9.3803353595000001</v>
      </c>
      <c r="P47" s="16" t="s">
        <v>17</v>
      </c>
      <c r="Q47" s="39"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7</v>
      </c>
      <c r="F48" s="14">
        <v>11.03</v>
      </c>
      <c r="G48" s="14">
        <v>10.039999999999999</v>
      </c>
      <c r="H48" s="14">
        <v>9.06</v>
      </c>
      <c r="I48" s="14"/>
      <c r="J48" s="14">
        <v>11.84</v>
      </c>
      <c r="K48" s="14">
        <v>13.8</v>
      </c>
      <c r="L48" s="14">
        <v>16.989999999999998</v>
      </c>
      <c r="M48" s="14"/>
      <c r="N48" s="14">
        <v>68.064178905999995</v>
      </c>
      <c r="O48" s="33">
        <v>2.2667082857</v>
      </c>
      <c r="P48" s="17" t="s">
        <v>17</v>
      </c>
      <c r="Q48" s="40"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6.21</v>
      </c>
      <c r="G49" s="15">
        <v>5.31</v>
      </c>
      <c r="H49" s="15">
        <v>4.41</v>
      </c>
      <c r="I49" s="14"/>
      <c r="J49" s="15">
        <v>6.43</v>
      </c>
      <c r="K49" s="15">
        <v>8.2200000000000006</v>
      </c>
      <c r="L49" s="15">
        <v>11.13</v>
      </c>
      <c r="M49" s="15"/>
      <c r="N49" s="15">
        <v>32.716647748</v>
      </c>
      <c r="O49" s="15">
        <v>6.0255106666999998</v>
      </c>
      <c r="P49" s="16" t="s">
        <v>14</v>
      </c>
      <c r="Q49" s="39"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16.22</v>
      </c>
      <c r="G50" s="14">
        <v>14.48</v>
      </c>
      <c r="H50" s="14">
        <v>12.75</v>
      </c>
      <c r="I50" s="14"/>
      <c r="J50" s="14">
        <v>16.55</v>
      </c>
      <c r="K50" s="14">
        <v>20.010000000000002</v>
      </c>
      <c r="L50" s="14">
        <v>25.62</v>
      </c>
      <c r="M50" s="14"/>
      <c r="N50" s="14">
        <v>34.121537953999997</v>
      </c>
      <c r="O50" s="33">
        <v>5.2279133333000001</v>
      </c>
      <c r="P50" s="17" t="s">
        <v>14</v>
      </c>
      <c r="Q50" s="40"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0</v>
      </c>
      <c r="F51" s="15">
        <v>15.31</v>
      </c>
      <c r="G51" s="15">
        <v>14.19</v>
      </c>
      <c r="H51" s="15">
        <v>13.08</v>
      </c>
      <c r="I51" s="14"/>
      <c r="J51" s="15">
        <v>15.53</v>
      </c>
      <c r="K51" s="15">
        <v>17.75</v>
      </c>
      <c r="L51" s="15">
        <v>21.35</v>
      </c>
      <c r="M51" s="15"/>
      <c r="N51" s="15">
        <v>36.307246225</v>
      </c>
      <c r="O51" s="15">
        <v>80.52296561899999</v>
      </c>
      <c r="P51" s="16" t="s">
        <v>14</v>
      </c>
      <c r="Q51" s="39" t="s">
        <v>549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0</v>
      </c>
      <c r="F52" s="14">
        <v>17.600000000000001</v>
      </c>
      <c r="G52" s="14">
        <v>16.22</v>
      </c>
      <c r="H52" s="14">
        <v>14.84</v>
      </c>
      <c r="I52" s="14"/>
      <c r="J52" s="14">
        <v>17.93</v>
      </c>
      <c r="K52" s="14">
        <v>20.68</v>
      </c>
      <c r="L52" s="14">
        <v>25.14</v>
      </c>
      <c r="M52" s="14"/>
      <c r="N52" s="14">
        <v>34.289632421</v>
      </c>
      <c r="O52" s="33">
        <v>555.39648062000003</v>
      </c>
      <c r="P52" s="17" t="s">
        <v>14</v>
      </c>
      <c r="Q52" s="40" t="s">
        <v>550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75</v>
      </c>
      <c r="E53" s="16">
        <v>8</v>
      </c>
      <c r="F53" s="15">
        <v>22.85</v>
      </c>
      <c r="G53" s="15">
        <v>21.47</v>
      </c>
      <c r="H53" s="15">
        <v>20.09</v>
      </c>
      <c r="I53" s="14"/>
      <c r="J53" s="15">
        <v>25.63</v>
      </c>
      <c r="K53" s="15">
        <v>28.38</v>
      </c>
      <c r="L53" s="15">
        <v>32.83</v>
      </c>
      <c r="M53" s="15"/>
      <c r="N53" s="15">
        <v>51.636376470000002</v>
      </c>
      <c r="O53" s="15">
        <v>48.305651904999998</v>
      </c>
      <c r="P53" s="16" t="s">
        <v>17</v>
      </c>
      <c r="Q53" s="39" t="s">
        <v>551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442</v>
      </c>
      <c r="D54" s="17" t="s">
        <v>443</v>
      </c>
      <c r="E54" s="17">
        <v>3</v>
      </c>
      <c r="F54" s="14">
        <v>12.74</v>
      </c>
      <c r="G54" s="14">
        <v>10.9</v>
      </c>
      <c r="H54" s="14">
        <v>9.06</v>
      </c>
      <c r="I54" s="14"/>
      <c r="J54" s="14">
        <v>13.29</v>
      </c>
      <c r="K54" s="14">
        <v>16.96</v>
      </c>
      <c r="L54" s="14">
        <v>22.91</v>
      </c>
      <c r="M54" s="14"/>
      <c r="N54" s="14">
        <v>22.796146638</v>
      </c>
      <c r="O54" s="33">
        <v>56.106147047999997</v>
      </c>
      <c r="P54" s="17" t="s">
        <v>14</v>
      </c>
      <c r="Q54" s="40" t="s">
        <v>552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76</v>
      </c>
      <c r="D55" s="16" t="s">
        <v>77</v>
      </c>
      <c r="E55" s="16">
        <v>2</v>
      </c>
      <c r="F55" s="15">
        <v>20.6</v>
      </c>
      <c r="G55" s="15">
        <v>18.12</v>
      </c>
      <c r="H55" s="15">
        <v>15.65</v>
      </c>
      <c r="I55" s="14"/>
      <c r="J55" s="15">
        <v>20.97</v>
      </c>
      <c r="K55" s="15">
        <v>25.91</v>
      </c>
      <c r="L55" s="15">
        <v>33.909999999999997</v>
      </c>
      <c r="M55" s="15"/>
      <c r="N55" s="15">
        <v>39.828011531999998</v>
      </c>
      <c r="O55" s="15">
        <v>518.09754223999994</v>
      </c>
      <c r="P55" s="16" t="s">
        <v>14</v>
      </c>
      <c r="Q55" s="39" t="s">
        <v>553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78</v>
      </c>
      <c r="D56" s="17" t="s">
        <v>79</v>
      </c>
      <c r="E56" s="17">
        <v>0</v>
      </c>
      <c r="F56" s="14">
        <v>18.61</v>
      </c>
      <c r="G56" s="14">
        <v>17.29</v>
      </c>
      <c r="H56" s="14">
        <v>15.97</v>
      </c>
      <c r="I56" s="14"/>
      <c r="J56" s="14">
        <v>18.829999999999998</v>
      </c>
      <c r="K56" s="14">
        <v>21.46</v>
      </c>
      <c r="L56" s="14">
        <v>25.72</v>
      </c>
      <c r="M56" s="14"/>
      <c r="N56" s="14">
        <v>39.385677969</v>
      </c>
      <c r="O56" s="33">
        <v>4.9071833809999994</v>
      </c>
      <c r="P56" s="17" t="s">
        <v>14</v>
      </c>
      <c r="Q56" s="40" t="s">
        <v>554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80</v>
      </c>
      <c r="D57" s="16" t="s">
        <v>81</v>
      </c>
      <c r="E57" s="16">
        <v>7</v>
      </c>
      <c r="F57" s="15">
        <v>11.83</v>
      </c>
      <c r="G57" s="15">
        <v>10.06</v>
      </c>
      <c r="H57" s="15">
        <v>8.3000000000000007</v>
      </c>
      <c r="I57" s="14"/>
      <c r="J57" s="15">
        <v>13.78</v>
      </c>
      <c r="K57" s="15">
        <v>17.3</v>
      </c>
      <c r="L57" s="15">
        <v>23</v>
      </c>
      <c r="M57" s="15"/>
      <c r="N57" s="15">
        <v>68.291638238999994</v>
      </c>
      <c r="O57" s="15">
        <v>63.306904667000005</v>
      </c>
      <c r="P57" s="16" t="s">
        <v>17</v>
      </c>
      <c r="Q57" s="39" t="s">
        <v>555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82</v>
      </c>
      <c r="D58" s="17" t="s">
        <v>83</v>
      </c>
      <c r="E58" s="17">
        <v>7</v>
      </c>
      <c r="F58" s="14">
        <v>19.48</v>
      </c>
      <c r="G58" s="14">
        <v>17.66</v>
      </c>
      <c r="H58" s="14">
        <v>15.85</v>
      </c>
      <c r="I58" s="14"/>
      <c r="J58" s="14">
        <v>22.14</v>
      </c>
      <c r="K58" s="14">
        <v>25.76</v>
      </c>
      <c r="L58" s="14">
        <v>31.62</v>
      </c>
      <c r="M58" s="14"/>
      <c r="N58" s="14">
        <v>61.812549328000003</v>
      </c>
      <c r="O58" s="33">
        <v>198.154875</v>
      </c>
      <c r="P58" s="17" t="s">
        <v>17</v>
      </c>
      <c r="Q58" s="40" t="s">
        <v>556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84</v>
      </c>
      <c r="D59" s="16" t="s">
        <v>85</v>
      </c>
      <c r="E59" s="16">
        <v>8</v>
      </c>
      <c r="F59" s="15">
        <v>29.42</v>
      </c>
      <c r="G59" s="15">
        <v>26.41</v>
      </c>
      <c r="H59" s="15">
        <v>23.4</v>
      </c>
      <c r="I59" s="14"/>
      <c r="J59" s="15">
        <v>31.51</v>
      </c>
      <c r="K59" s="15">
        <v>37.520000000000003</v>
      </c>
      <c r="L59" s="15">
        <v>47.25</v>
      </c>
      <c r="M59" s="15"/>
      <c r="N59" s="15">
        <v>53.248399302000003</v>
      </c>
      <c r="O59" s="15">
        <v>5.9651116647999993</v>
      </c>
      <c r="P59" s="16" t="s">
        <v>17</v>
      </c>
      <c r="Q59" s="39" t="s">
        <v>557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86</v>
      </c>
      <c r="D60" s="17" t="s">
        <v>87</v>
      </c>
      <c r="E60" s="17">
        <v>3</v>
      </c>
      <c r="F60" s="14">
        <v>53.27</v>
      </c>
      <c r="G60" s="14">
        <v>49.04</v>
      </c>
      <c r="H60" s="14">
        <v>44.81</v>
      </c>
      <c r="I60" s="14"/>
      <c r="J60" s="14">
        <v>54.47</v>
      </c>
      <c r="K60" s="14">
        <v>62.92</v>
      </c>
      <c r="L60" s="14">
        <v>76.599999999999994</v>
      </c>
      <c r="M60" s="14"/>
      <c r="N60" s="14">
        <v>34.003732098999997</v>
      </c>
      <c r="O60" s="33">
        <v>535.47221429000001</v>
      </c>
      <c r="P60" s="17" t="s">
        <v>14</v>
      </c>
      <c r="Q60" s="40" t="s">
        <v>558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88</v>
      </c>
      <c r="D61" s="16" t="s">
        <v>89</v>
      </c>
      <c r="E61" s="16">
        <v>4</v>
      </c>
      <c r="F61" s="15">
        <v>17.309999999999999</v>
      </c>
      <c r="G61" s="15">
        <v>16.07</v>
      </c>
      <c r="H61" s="15">
        <v>14.84</v>
      </c>
      <c r="I61" s="14"/>
      <c r="J61" s="15">
        <v>17.739999999999998</v>
      </c>
      <c r="K61" s="15">
        <v>20.2</v>
      </c>
      <c r="L61" s="15">
        <v>24.2</v>
      </c>
      <c r="M61" s="15"/>
      <c r="N61" s="15">
        <v>44.271034395000001</v>
      </c>
      <c r="O61" s="15">
        <v>65.887532429000004</v>
      </c>
      <c r="P61" s="16" t="s">
        <v>14</v>
      </c>
      <c r="Q61" s="39" t="s">
        <v>559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90</v>
      </c>
      <c r="D62" s="17" t="s">
        <v>91</v>
      </c>
      <c r="E62" s="17">
        <v>0</v>
      </c>
      <c r="F62" s="14">
        <v>5.53</v>
      </c>
      <c r="G62" s="14">
        <v>4.91</v>
      </c>
      <c r="H62" s="14">
        <v>4.29</v>
      </c>
      <c r="I62" s="14"/>
      <c r="J62" s="14">
        <v>5.69</v>
      </c>
      <c r="K62" s="14">
        <v>6.92</v>
      </c>
      <c r="L62" s="14">
        <v>8.92</v>
      </c>
      <c r="M62" s="14"/>
      <c r="N62" s="14">
        <v>30.441625135999999</v>
      </c>
      <c r="O62" s="33">
        <v>7.5030152857000001</v>
      </c>
      <c r="P62" s="17" t="s">
        <v>14</v>
      </c>
      <c r="Q62" s="40" t="s">
        <v>560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92</v>
      </c>
      <c r="D63" s="16" t="s">
        <v>93</v>
      </c>
      <c r="E63" s="16">
        <v>0</v>
      </c>
      <c r="F63" s="15">
        <v>1.4</v>
      </c>
      <c r="G63" s="15">
        <v>0.69</v>
      </c>
      <c r="H63" s="15">
        <v>0</v>
      </c>
      <c r="I63" s="14"/>
      <c r="J63" s="15">
        <v>1.51</v>
      </c>
      <c r="K63" s="15">
        <v>2.91</v>
      </c>
      <c r="L63" s="15">
        <v>5.19</v>
      </c>
      <c r="M63" s="15"/>
      <c r="N63" s="15">
        <v>25.317756049</v>
      </c>
      <c r="O63" s="15">
        <v>13.101869428000001</v>
      </c>
      <c r="P63" s="16" t="s">
        <v>14</v>
      </c>
      <c r="Q63" s="39" t="s">
        <v>561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94</v>
      </c>
      <c r="D64" s="17" t="s">
        <v>95</v>
      </c>
      <c r="E64" s="17">
        <v>8</v>
      </c>
      <c r="F64" s="14">
        <v>10.57</v>
      </c>
      <c r="G64" s="14">
        <v>9.69</v>
      </c>
      <c r="H64" s="14">
        <v>8.81</v>
      </c>
      <c r="I64" s="14"/>
      <c r="J64" s="14">
        <v>10.75</v>
      </c>
      <c r="K64" s="14">
        <v>12.5</v>
      </c>
      <c r="L64" s="14">
        <v>15.33</v>
      </c>
      <c r="M64" s="14"/>
      <c r="N64" s="14">
        <v>53.997668013000002</v>
      </c>
      <c r="O64" s="33">
        <v>34.167107475999998</v>
      </c>
      <c r="P64" s="17" t="s">
        <v>17</v>
      </c>
      <c r="Q64" s="40" t="s">
        <v>562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96</v>
      </c>
      <c r="D65" s="16" t="s">
        <v>97</v>
      </c>
      <c r="E65" s="16">
        <v>3</v>
      </c>
      <c r="F65" s="15">
        <v>11.06</v>
      </c>
      <c r="G65" s="15">
        <v>9.6999999999999993</v>
      </c>
      <c r="H65" s="15">
        <v>8.34</v>
      </c>
      <c r="I65" s="14"/>
      <c r="J65" s="15">
        <v>11.51</v>
      </c>
      <c r="K65" s="15">
        <v>14.22</v>
      </c>
      <c r="L65" s="15">
        <v>18.61</v>
      </c>
      <c r="M65" s="15"/>
      <c r="N65" s="15">
        <v>48.013291047000003</v>
      </c>
      <c r="O65" s="15">
        <v>103.66177342</v>
      </c>
      <c r="P65" s="16" t="s">
        <v>14</v>
      </c>
      <c r="Q65" s="39" t="s">
        <v>563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98</v>
      </c>
      <c r="D66" s="17" t="s">
        <v>564</v>
      </c>
      <c r="E66" s="17">
        <v>4</v>
      </c>
      <c r="F66" s="14">
        <v>16.03</v>
      </c>
      <c r="G66" s="14">
        <v>14.19</v>
      </c>
      <c r="H66" s="14">
        <v>12.35</v>
      </c>
      <c r="I66" s="14"/>
      <c r="J66" s="14">
        <v>16.41</v>
      </c>
      <c r="K66" s="14">
        <v>20.079999999999998</v>
      </c>
      <c r="L66" s="14">
        <v>26.04</v>
      </c>
      <c r="M66" s="14"/>
      <c r="N66" s="14">
        <v>45.836844067000001</v>
      </c>
      <c r="O66" s="33">
        <v>1.7190429524000002</v>
      </c>
      <c r="P66" s="17" t="s">
        <v>14</v>
      </c>
      <c r="Q66" s="40" t="s">
        <v>565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98</v>
      </c>
      <c r="D67" s="16" t="s">
        <v>99</v>
      </c>
      <c r="E67" s="16">
        <v>3</v>
      </c>
      <c r="F67" s="15">
        <v>11.09</v>
      </c>
      <c r="G67" s="15">
        <v>10.06</v>
      </c>
      <c r="H67" s="15">
        <v>9.0399999999999991</v>
      </c>
      <c r="I67" s="14"/>
      <c r="J67" s="15">
        <v>11.32</v>
      </c>
      <c r="K67" s="15">
        <v>13.36</v>
      </c>
      <c r="L67" s="15">
        <v>16.66</v>
      </c>
      <c r="M67" s="15"/>
      <c r="N67" s="15">
        <v>32.243788275</v>
      </c>
      <c r="O67" s="15">
        <v>184.97602562</v>
      </c>
      <c r="P67" s="16" t="s">
        <v>14</v>
      </c>
      <c r="Q67" s="39" t="s">
        <v>566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567</v>
      </c>
      <c r="D68" s="17" t="s">
        <v>568</v>
      </c>
      <c r="E68" s="17">
        <v>10</v>
      </c>
      <c r="F68" s="14">
        <v>94.42</v>
      </c>
      <c r="G68" s="14">
        <v>86.48</v>
      </c>
      <c r="H68" s="14">
        <v>78.540000000000006</v>
      </c>
      <c r="I68" s="14"/>
      <c r="J68" s="14">
        <v>111.95</v>
      </c>
      <c r="K68" s="14">
        <v>127.82</v>
      </c>
      <c r="L68" s="14">
        <v>153.5</v>
      </c>
      <c r="M68" s="14"/>
      <c r="N68" s="14">
        <v>58.157019323999997</v>
      </c>
      <c r="O68" s="33">
        <v>1.3127065305000001</v>
      </c>
      <c r="P68" s="17" t="s">
        <v>17</v>
      </c>
      <c r="Q68" s="40" t="s">
        <v>569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461</v>
      </c>
      <c r="D69" s="16" t="s">
        <v>462</v>
      </c>
      <c r="E69" s="16">
        <v>9</v>
      </c>
      <c r="F69" s="15">
        <v>67.45</v>
      </c>
      <c r="G69" s="15">
        <v>64.78</v>
      </c>
      <c r="H69" s="15">
        <v>62.12</v>
      </c>
      <c r="I69" s="14"/>
      <c r="J69" s="15">
        <v>70.3</v>
      </c>
      <c r="K69" s="15">
        <v>75.62</v>
      </c>
      <c r="L69" s="15">
        <v>84.24</v>
      </c>
      <c r="M69" s="15"/>
      <c r="N69" s="15">
        <v>62.922782898000001</v>
      </c>
      <c r="O69" s="15">
        <v>2.2491762505000001</v>
      </c>
      <c r="P69" s="16" t="s">
        <v>17</v>
      </c>
      <c r="Q69" s="39" t="s">
        <v>570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100</v>
      </c>
      <c r="D70" s="17" t="s">
        <v>101</v>
      </c>
      <c r="E70" s="17">
        <v>0</v>
      </c>
      <c r="F70" s="14">
        <v>2.44</v>
      </c>
      <c r="G70" s="14">
        <v>1.72</v>
      </c>
      <c r="H70" s="14">
        <v>1</v>
      </c>
      <c r="I70" s="14"/>
      <c r="J70" s="14">
        <v>2.5299999999999998</v>
      </c>
      <c r="K70" s="14">
        <v>3.96</v>
      </c>
      <c r="L70" s="14">
        <v>6.29</v>
      </c>
      <c r="M70" s="14"/>
      <c r="N70" s="14">
        <v>30.479336101000001</v>
      </c>
      <c r="O70" s="33">
        <v>78.828080856999989</v>
      </c>
      <c r="P70" s="17" t="s">
        <v>14</v>
      </c>
      <c r="Q70" s="40" t="s">
        <v>571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102</v>
      </c>
      <c r="D71" s="16" t="s">
        <v>103</v>
      </c>
      <c r="E71" s="16">
        <v>1</v>
      </c>
      <c r="F71" s="15">
        <v>37.08</v>
      </c>
      <c r="G71" s="15">
        <v>30.23</v>
      </c>
      <c r="H71" s="15">
        <v>23.39</v>
      </c>
      <c r="I71" s="14"/>
      <c r="J71" s="15">
        <v>39.590000000000003</v>
      </c>
      <c r="K71" s="15">
        <v>53.27</v>
      </c>
      <c r="L71" s="15">
        <v>75.42</v>
      </c>
      <c r="M71" s="15"/>
      <c r="N71" s="15">
        <v>41.672815204000003</v>
      </c>
      <c r="O71" s="15">
        <v>7.7413311991000002</v>
      </c>
      <c r="P71" s="16" t="s">
        <v>14</v>
      </c>
      <c r="Q71" s="39" t="s">
        <v>572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104</v>
      </c>
      <c r="D72" s="17" t="s">
        <v>105</v>
      </c>
      <c r="E72" s="17">
        <v>5</v>
      </c>
      <c r="F72" s="14">
        <v>50.65</v>
      </c>
      <c r="G72" s="14">
        <v>45.49</v>
      </c>
      <c r="H72" s="14">
        <v>40.340000000000003</v>
      </c>
      <c r="I72" s="14"/>
      <c r="J72" s="14">
        <v>52.43</v>
      </c>
      <c r="K72" s="14">
        <v>62.73</v>
      </c>
      <c r="L72" s="14">
        <v>79.42</v>
      </c>
      <c r="M72" s="14"/>
      <c r="N72" s="14">
        <v>43.4403443</v>
      </c>
      <c r="O72" s="33">
        <v>242.21376266999999</v>
      </c>
      <c r="P72" s="17" t="s">
        <v>14</v>
      </c>
      <c r="Q72" s="40" t="s">
        <v>573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106</v>
      </c>
      <c r="D73" s="16" t="s">
        <v>107</v>
      </c>
      <c r="E73" s="16">
        <v>3</v>
      </c>
      <c r="F73" s="15">
        <v>14.64</v>
      </c>
      <c r="G73" s="15">
        <v>13.11</v>
      </c>
      <c r="H73" s="15">
        <v>11.59</v>
      </c>
      <c r="I73" s="14"/>
      <c r="J73" s="15">
        <v>14.86</v>
      </c>
      <c r="K73" s="15">
        <v>17.899999999999999</v>
      </c>
      <c r="L73" s="15">
        <v>22.84</v>
      </c>
      <c r="M73" s="15"/>
      <c r="N73" s="15">
        <v>37.445710814999998</v>
      </c>
      <c r="O73" s="15">
        <v>411.26738081000002</v>
      </c>
      <c r="P73" s="16" t="s">
        <v>14</v>
      </c>
      <c r="Q73" s="39" t="s">
        <v>574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575</v>
      </c>
      <c r="D74" s="17" t="s">
        <v>576</v>
      </c>
      <c r="E74" s="17">
        <v>9</v>
      </c>
      <c r="F74" s="14">
        <v>955</v>
      </c>
      <c r="G74" s="14">
        <v>783.5</v>
      </c>
      <c r="H74" s="14">
        <v>612.01</v>
      </c>
      <c r="I74" s="14"/>
      <c r="J74" s="14">
        <v>1050</v>
      </c>
      <c r="K74" s="14">
        <v>1392.98</v>
      </c>
      <c r="L74" s="14">
        <v>1947.96</v>
      </c>
      <c r="M74" s="14"/>
      <c r="N74" s="14">
        <v>58.926651567999997</v>
      </c>
      <c r="O74" s="33">
        <v>1.5415662267000001</v>
      </c>
      <c r="P74" s="17" t="s">
        <v>17</v>
      </c>
      <c r="Q74" s="40" t="s">
        <v>577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108</v>
      </c>
      <c r="D75" s="16" t="s">
        <v>109</v>
      </c>
      <c r="E75" s="16">
        <v>0</v>
      </c>
      <c r="F75" s="15">
        <v>4.24</v>
      </c>
      <c r="G75" s="15">
        <v>3.37</v>
      </c>
      <c r="H75" s="15">
        <v>2.5</v>
      </c>
      <c r="I75" s="14"/>
      <c r="J75" s="15">
        <v>4.3899999999999997</v>
      </c>
      <c r="K75" s="15">
        <v>6.12</v>
      </c>
      <c r="L75" s="15">
        <v>8.92</v>
      </c>
      <c r="M75" s="15"/>
      <c r="N75" s="15">
        <v>31.683761649000001</v>
      </c>
      <c r="O75" s="15">
        <v>170.01633386</v>
      </c>
      <c r="P75" s="16" t="s">
        <v>14</v>
      </c>
      <c r="Q75" s="39" t="s">
        <v>578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110</v>
      </c>
      <c r="D76" s="17" t="s">
        <v>111</v>
      </c>
      <c r="E76" s="17">
        <v>3</v>
      </c>
      <c r="F76" s="14">
        <v>43.04</v>
      </c>
      <c r="G76" s="14">
        <v>39.69</v>
      </c>
      <c r="H76" s="14">
        <v>36.340000000000003</v>
      </c>
      <c r="I76" s="14"/>
      <c r="J76" s="14">
        <v>43.68</v>
      </c>
      <c r="K76" s="14">
        <v>50.37</v>
      </c>
      <c r="L76" s="14">
        <v>61.19</v>
      </c>
      <c r="M76" s="14"/>
      <c r="N76" s="14">
        <v>29.138460496</v>
      </c>
      <c r="O76" s="33">
        <v>103.37680818999999</v>
      </c>
      <c r="P76" s="17" t="s">
        <v>14</v>
      </c>
      <c r="Q76" s="40" t="s">
        <v>579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424</v>
      </c>
      <c r="D77" s="16" t="s">
        <v>425</v>
      </c>
      <c r="E77" s="16">
        <v>0</v>
      </c>
      <c r="F77" s="15">
        <v>4.09</v>
      </c>
      <c r="G77" s="15">
        <v>3.15</v>
      </c>
      <c r="H77" s="15">
        <v>2.21</v>
      </c>
      <c r="I77" s="14"/>
      <c r="J77" s="15">
        <v>4.34</v>
      </c>
      <c r="K77" s="15">
        <v>6.21</v>
      </c>
      <c r="L77" s="15">
        <v>9.24</v>
      </c>
      <c r="M77" s="15"/>
      <c r="N77" s="15">
        <v>32.640076542999999</v>
      </c>
      <c r="O77" s="15">
        <v>3.2983103332999999</v>
      </c>
      <c r="P77" s="16" t="s">
        <v>14</v>
      </c>
      <c r="Q77" s="39" t="s">
        <v>580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112</v>
      </c>
      <c r="D78" s="17" t="s">
        <v>113</v>
      </c>
      <c r="E78" s="17">
        <v>2</v>
      </c>
      <c r="F78" s="14">
        <v>4.34</v>
      </c>
      <c r="G78" s="14">
        <v>3.63</v>
      </c>
      <c r="H78" s="14">
        <v>2.92</v>
      </c>
      <c r="I78" s="14"/>
      <c r="J78" s="14">
        <v>4.51</v>
      </c>
      <c r="K78" s="14">
        <v>5.92</v>
      </c>
      <c r="L78" s="14">
        <v>8.2100000000000009</v>
      </c>
      <c r="M78" s="14"/>
      <c r="N78" s="14">
        <v>44.602756266999997</v>
      </c>
      <c r="O78" s="33">
        <v>41.206516810000004</v>
      </c>
      <c r="P78" s="17" t="s">
        <v>14</v>
      </c>
      <c r="Q78" s="40" t="s">
        <v>581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114</v>
      </c>
      <c r="D79" s="16" t="s">
        <v>115</v>
      </c>
      <c r="E79" s="16">
        <v>4</v>
      </c>
      <c r="F79" s="15">
        <v>30.34</v>
      </c>
      <c r="G79" s="15">
        <v>26.44</v>
      </c>
      <c r="H79" s="15">
        <v>22.55</v>
      </c>
      <c r="I79" s="14"/>
      <c r="J79" s="15">
        <v>41.04</v>
      </c>
      <c r="K79" s="15">
        <v>48.82</v>
      </c>
      <c r="L79" s="15">
        <v>61.41</v>
      </c>
      <c r="M79" s="15"/>
      <c r="N79" s="15">
        <v>49.502908730000001</v>
      </c>
      <c r="O79" s="15">
        <v>164.76921562000001</v>
      </c>
      <c r="P79" s="16" t="s">
        <v>17</v>
      </c>
      <c r="Q79" s="39" t="s">
        <v>582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116</v>
      </c>
      <c r="D80" s="17" t="s">
        <v>117</v>
      </c>
      <c r="E80" s="17">
        <v>0</v>
      </c>
      <c r="F80" s="14">
        <v>1.71</v>
      </c>
      <c r="G80" s="14">
        <v>1.38</v>
      </c>
      <c r="H80" s="14">
        <v>1.06</v>
      </c>
      <c r="I80" s="14"/>
      <c r="J80" s="14">
        <v>1.79</v>
      </c>
      <c r="K80" s="14">
        <v>2.4300000000000002</v>
      </c>
      <c r="L80" s="14">
        <v>3.47</v>
      </c>
      <c r="M80" s="14"/>
      <c r="N80" s="14">
        <v>29.511223763</v>
      </c>
      <c r="O80" s="33">
        <v>37.888057619000001</v>
      </c>
      <c r="P80" s="17" t="s">
        <v>14</v>
      </c>
      <c r="Q80" s="40" t="s">
        <v>583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118</v>
      </c>
      <c r="D81" s="16" t="s">
        <v>119</v>
      </c>
      <c r="E81" s="16">
        <v>0</v>
      </c>
      <c r="F81" s="15">
        <v>21.05</v>
      </c>
      <c r="G81" s="15">
        <v>17.350000000000001</v>
      </c>
      <c r="H81" s="15">
        <v>13.65</v>
      </c>
      <c r="I81" s="14"/>
      <c r="J81" s="15">
        <v>21.97</v>
      </c>
      <c r="K81" s="15">
        <v>29.36</v>
      </c>
      <c r="L81" s="15">
        <v>41.33</v>
      </c>
      <c r="M81" s="15"/>
      <c r="N81" s="15">
        <v>30.235940205999999</v>
      </c>
      <c r="O81" s="15">
        <v>178.15115875999999</v>
      </c>
      <c r="P81" s="16" t="s">
        <v>14</v>
      </c>
      <c r="Q81" s="39" t="s">
        <v>584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118</v>
      </c>
      <c r="D82" s="17" t="s">
        <v>120</v>
      </c>
      <c r="E82" s="17">
        <v>0</v>
      </c>
      <c r="F82" s="14">
        <v>19.36</v>
      </c>
      <c r="G82" s="14">
        <v>15.69</v>
      </c>
      <c r="H82" s="14">
        <v>12.03</v>
      </c>
      <c r="I82" s="14"/>
      <c r="J82" s="14">
        <v>20.28</v>
      </c>
      <c r="K82" s="14">
        <v>27.6</v>
      </c>
      <c r="L82" s="14">
        <v>39.46</v>
      </c>
      <c r="M82" s="14"/>
      <c r="N82" s="14">
        <v>32.195451761999998</v>
      </c>
      <c r="O82" s="33">
        <v>14.444718857</v>
      </c>
      <c r="P82" s="17" t="s">
        <v>14</v>
      </c>
      <c r="Q82" s="40" t="s">
        <v>585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121</v>
      </c>
      <c r="D83" s="16" t="s">
        <v>122</v>
      </c>
      <c r="E83" s="16">
        <v>3</v>
      </c>
      <c r="F83" s="15">
        <v>3.04</v>
      </c>
      <c r="G83" s="15">
        <v>2.33</v>
      </c>
      <c r="H83" s="15">
        <v>1.63</v>
      </c>
      <c r="I83" s="14"/>
      <c r="J83" s="15">
        <v>3.18</v>
      </c>
      <c r="K83" s="15">
        <v>4.58</v>
      </c>
      <c r="L83" s="15">
        <v>6.85</v>
      </c>
      <c r="M83" s="15"/>
      <c r="N83" s="15">
        <v>42.839271887999999</v>
      </c>
      <c r="O83" s="15">
        <v>5.8098321904999999</v>
      </c>
      <c r="P83" s="16" t="s">
        <v>14</v>
      </c>
      <c r="Q83" s="39" t="s">
        <v>586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587</v>
      </c>
      <c r="D84" s="17" t="s">
        <v>588</v>
      </c>
      <c r="E84" s="17">
        <v>9</v>
      </c>
      <c r="F84" s="14">
        <v>109.77</v>
      </c>
      <c r="G84" s="14">
        <v>90.89</v>
      </c>
      <c r="H84" s="14">
        <v>72.02</v>
      </c>
      <c r="I84" s="14"/>
      <c r="J84" s="14">
        <v>111.99</v>
      </c>
      <c r="K84" s="14">
        <v>149.72999999999999</v>
      </c>
      <c r="L84" s="14">
        <v>210.8</v>
      </c>
      <c r="M84" s="14"/>
      <c r="N84" s="14">
        <v>76.432583015999995</v>
      </c>
      <c r="O84" s="33">
        <v>3.1518135314000002</v>
      </c>
      <c r="P84" s="17" t="s">
        <v>17</v>
      </c>
      <c r="Q84" s="40" t="s">
        <v>589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590</v>
      </c>
      <c r="D85" s="16" t="s">
        <v>591</v>
      </c>
      <c r="E85" s="16">
        <v>10</v>
      </c>
      <c r="F85" s="15">
        <v>1301.01</v>
      </c>
      <c r="G85" s="15">
        <v>1017.56</v>
      </c>
      <c r="H85" s="15">
        <v>734.11</v>
      </c>
      <c r="I85" s="14"/>
      <c r="J85" s="15">
        <v>1496.94</v>
      </c>
      <c r="K85" s="15">
        <v>2063.83</v>
      </c>
      <c r="L85" s="15">
        <v>2981.15</v>
      </c>
      <c r="M85" s="15"/>
      <c r="N85" s="15">
        <v>79.429241458000007</v>
      </c>
      <c r="O85" s="15">
        <v>2.4220277980999998</v>
      </c>
      <c r="P85" s="16" t="s">
        <v>17</v>
      </c>
      <c r="Q85" s="39" t="s">
        <v>592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123</v>
      </c>
      <c r="D86" s="17" t="s">
        <v>124</v>
      </c>
      <c r="E86" s="17">
        <v>3</v>
      </c>
      <c r="F86" s="14">
        <v>17.190000000000001</v>
      </c>
      <c r="G86" s="14">
        <v>15.14</v>
      </c>
      <c r="H86" s="14">
        <v>13.1</v>
      </c>
      <c r="I86" s="14"/>
      <c r="J86" s="14">
        <v>17.579999999999998</v>
      </c>
      <c r="K86" s="14">
        <v>21.66</v>
      </c>
      <c r="L86" s="14">
        <v>28.26</v>
      </c>
      <c r="M86" s="14"/>
      <c r="N86" s="14">
        <v>26.280934392999999</v>
      </c>
      <c r="O86" s="33">
        <v>9.3250105237999996</v>
      </c>
      <c r="P86" s="17" t="s">
        <v>14</v>
      </c>
      <c r="Q86" s="40" t="s">
        <v>593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125</v>
      </c>
      <c r="D87" s="16" t="s">
        <v>126</v>
      </c>
      <c r="E87" s="16">
        <v>0</v>
      </c>
      <c r="F87" s="15">
        <v>4.79</v>
      </c>
      <c r="G87" s="15">
        <v>4.24</v>
      </c>
      <c r="H87" s="15">
        <v>3.69</v>
      </c>
      <c r="I87" s="14"/>
      <c r="J87" s="15">
        <v>4.9400000000000004</v>
      </c>
      <c r="K87" s="15">
        <v>6.03</v>
      </c>
      <c r="L87" s="15">
        <v>7.8</v>
      </c>
      <c r="M87" s="15"/>
      <c r="N87" s="15">
        <v>37.204993600000002</v>
      </c>
      <c r="O87" s="15">
        <v>14.450383284999999</v>
      </c>
      <c r="P87" s="16" t="s">
        <v>14</v>
      </c>
      <c r="Q87" s="39" t="s">
        <v>594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127</v>
      </c>
      <c r="D88" s="17" t="s">
        <v>128</v>
      </c>
      <c r="E88" s="17">
        <v>3</v>
      </c>
      <c r="F88" s="14">
        <v>11.7</v>
      </c>
      <c r="G88" s="14">
        <v>10.210000000000001</v>
      </c>
      <c r="H88" s="14">
        <v>8.73</v>
      </c>
      <c r="I88" s="14"/>
      <c r="J88" s="14">
        <v>12.07</v>
      </c>
      <c r="K88" s="14">
        <v>15.03</v>
      </c>
      <c r="L88" s="14">
        <v>19.829999999999998</v>
      </c>
      <c r="M88" s="14"/>
      <c r="N88" s="14">
        <v>31.543669568999999</v>
      </c>
      <c r="O88" s="33">
        <v>9.7626344762000006</v>
      </c>
      <c r="P88" s="17" t="s">
        <v>14</v>
      </c>
      <c r="Q88" s="40" t="s">
        <v>595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129</v>
      </c>
      <c r="D89" s="16" t="s">
        <v>130</v>
      </c>
      <c r="E89" s="16">
        <v>0</v>
      </c>
      <c r="F89" s="15">
        <v>12.71</v>
      </c>
      <c r="G89" s="15">
        <v>11.22</v>
      </c>
      <c r="H89" s="15">
        <v>9.74</v>
      </c>
      <c r="I89" s="14"/>
      <c r="J89" s="15">
        <v>13.16</v>
      </c>
      <c r="K89" s="15">
        <v>16.12</v>
      </c>
      <c r="L89" s="15">
        <v>20.91</v>
      </c>
      <c r="M89" s="15"/>
      <c r="N89" s="15">
        <v>44.480415831999998</v>
      </c>
      <c r="O89" s="15">
        <v>105.15196223000001</v>
      </c>
      <c r="P89" s="16" t="s">
        <v>14</v>
      </c>
      <c r="Q89" s="39" t="s">
        <v>596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131</v>
      </c>
      <c r="D90" s="17" t="s">
        <v>132</v>
      </c>
      <c r="E90" s="17">
        <v>0</v>
      </c>
      <c r="F90" s="14">
        <v>7.52</v>
      </c>
      <c r="G90" s="14">
        <v>6.07</v>
      </c>
      <c r="H90" s="14">
        <v>4.63</v>
      </c>
      <c r="I90" s="14"/>
      <c r="J90" s="14">
        <v>7.9</v>
      </c>
      <c r="K90" s="14">
        <v>10.78</v>
      </c>
      <c r="L90" s="14">
        <v>15.44</v>
      </c>
      <c r="M90" s="14"/>
      <c r="N90" s="14">
        <v>34.766847274</v>
      </c>
      <c r="O90" s="33">
        <v>51.231348476000001</v>
      </c>
      <c r="P90" s="17" t="s">
        <v>14</v>
      </c>
      <c r="Q90" s="40" t="s">
        <v>597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437</v>
      </c>
      <c r="D91" s="16" t="s">
        <v>438</v>
      </c>
      <c r="E91" s="16">
        <v>10</v>
      </c>
      <c r="F91" s="15">
        <v>174.21</v>
      </c>
      <c r="G91" s="15">
        <v>157.94</v>
      </c>
      <c r="H91" s="15">
        <v>141.68</v>
      </c>
      <c r="I91" s="14"/>
      <c r="J91" s="15">
        <v>194.47</v>
      </c>
      <c r="K91" s="15">
        <v>226.99</v>
      </c>
      <c r="L91" s="15">
        <v>279.63</v>
      </c>
      <c r="M91" s="15"/>
      <c r="N91" s="15">
        <v>71.570751580999996</v>
      </c>
      <c r="O91" s="15">
        <v>3.9948733981000002</v>
      </c>
      <c r="P91" s="16" t="s">
        <v>17</v>
      </c>
      <c r="Q91" s="39" t="s">
        <v>598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133</v>
      </c>
      <c r="D92" s="17" t="s">
        <v>134</v>
      </c>
      <c r="E92" s="17">
        <v>4</v>
      </c>
      <c r="F92" s="14" t="s">
        <v>32</v>
      </c>
      <c r="G92" s="14" t="s">
        <v>32</v>
      </c>
      <c r="H92" s="14" t="s">
        <v>32</v>
      </c>
      <c r="I92" s="14"/>
      <c r="J92" s="14" t="s">
        <v>32</v>
      </c>
      <c r="K92" s="14" t="s">
        <v>32</v>
      </c>
      <c r="L92" s="14" t="s">
        <v>32</v>
      </c>
      <c r="M92" s="14"/>
      <c r="N92" s="14" t="s">
        <v>32</v>
      </c>
      <c r="O92" s="33" t="s">
        <v>32</v>
      </c>
      <c r="P92" s="17" t="s">
        <v>32</v>
      </c>
      <c r="Q92" s="40" t="s">
        <v>33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135</v>
      </c>
      <c r="D93" s="16" t="s">
        <v>136</v>
      </c>
      <c r="E93" s="16">
        <v>2</v>
      </c>
      <c r="F93" s="15">
        <v>70.41</v>
      </c>
      <c r="G93" s="15">
        <v>58.85</v>
      </c>
      <c r="H93" s="15">
        <v>47.29</v>
      </c>
      <c r="I93" s="14"/>
      <c r="J93" s="15">
        <v>73.510000000000005</v>
      </c>
      <c r="K93" s="15">
        <v>96.62</v>
      </c>
      <c r="L93" s="15">
        <v>134.03</v>
      </c>
      <c r="M93" s="15"/>
      <c r="N93" s="15">
        <v>43.213247488</v>
      </c>
      <c r="O93" s="15">
        <v>453.35812709999999</v>
      </c>
      <c r="P93" s="16" t="s">
        <v>14</v>
      </c>
      <c r="Q93" s="39" t="s">
        <v>599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137</v>
      </c>
      <c r="D94" s="17" t="s">
        <v>138</v>
      </c>
      <c r="E94" s="17">
        <v>0</v>
      </c>
      <c r="F94" s="14">
        <v>47.71</v>
      </c>
      <c r="G94" s="14">
        <v>43.65</v>
      </c>
      <c r="H94" s="14">
        <v>39.6</v>
      </c>
      <c r="I94" s="14"/>
      <c r="J94" s="14">
        <v>48.67</v>
      </c>
      <c r="K94" s="14">
        <v>56.77</v>
      </c>
      <c r="L94" s="14">
        <v>69.89</v>
      </c>
      <c r="M94" s="14"/>
      <c r="N94" s="14">
        <v>28.980369604</v>
      </c>
      <c r="O94" s="33">
        <v>144.70507133000001</v>
      </c>
      <c r="P94" s="17" t="s">
        <v>14</v>
      </c>
      <c r="Q94" s="40" t="s">
        <v>600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139</v>
      </c>
      <c r="D95" s="16" t="s">
        <v>140</v>
      </c>
      <c r="E95" s="16">
        <v>3</v>
      </c>
      <c r="F95" s="15">
        <v>24.84</v>
      </c>
      <c r="G95" s="15">
        <v>21.62</v>
      </c>
      <c r="H95" s="15">
        <v>18.399999999999999</v>
      </c>
      <c r="I95" s="14"/>
      <c r="J95" s="15">
        <v>25.4</v>
      </c>
      <c r="K95" s="15">
        <v>31.83</v>
      </c>
      <c r="L95" s="15">
        <v>42.25</v>
      </c>
      <c r="M95" s="15"/>
      <c r="N95" s="15">
        <v>38.622156928999999</v>
      </c>
      <c r="O95" s="15">
        <v>275.73774709999998</v>
      </c>
      <c r="P95" s="16" t="s">
        <v>14</v>
      </c>
      <c r="Q95" s="39" t="s">
        <v>601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141</v>
      </c>
      <c r="D96" s="17" t="s">
        <v>142</v>
      </c>
      <c r="E96" s="17">
        <v>3</v>
      </c>
      <c r="F96" s="14">
        <v>31.96</v>
      </c>
      <c r="G96" s="14">
        <v>29.2</v>
      </c>
      <c r="H96" s="14">
        <v>26.45</v>
      </c>
      <c r="I96" s="14"/>
      <c r="J96" s="14">
        <v>32.549999999999997</v>
      </c>
      <c r="K96" s="14">
        <v>38.049999999999997</v>
      </c>
      <c r="L96" s="14">
        <v>46.97</v>
      </c>
      <c r="M96" s="14"/>
      <c r="N96" s="14">
        <v>34.414779435</v>
      </c>
      <c r="O96" s="33">
        <v>83.980206570999997</v>
      </c>
      <c r="P96" s="17" t="s">
        <v>14</v>
      </c>
      <c r="Q96" s="40" t="s">
        <v>602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143</v>
      </c>
      <c r="D97" s="16" t="s">
        <v>144</v>
      </c>
      <c r="E97" s="16">
        <v>0</v>
      </c>
      <c r="F97" s="15">
        <v>37</v>
      </c>
      <c r="G97" s="15">
        <v>34.119999999999997</v>
      </c>
      <c r="H97" s="15">
        <v>31.24</v>
      </c>
      <c r="I97" s="14"/>
      <c r="J97" s="15">
        <v>38.200000000000003</v>
      </c>
      <c r="K97" s="15">
        <v>43.95</v>
      </c>
      <c r="L97" s="15">
        <v>53.27</v>
      </c>
      <c r="M97" s="15"/>
      <c r="N97" s="15">
        <v>25.959951071999999</v>
      </c>
      <c r="O97" s="15">
        <v>314.74374790000002</v>
      </c>
      <c r="P97" s="16" t="s">
        <v>14</v>
      </c>
      <c r="Q97" s="39" t="s">
        <v>603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455</v>
      </c>
      <c r="D98" s="17" t="s">
        <v>456</v>
      </c>
      <c r="E98" s="17">
        <v>8</v>
      </c>
      <c r="F98" s="14">
        <v>26.79</v>
      </c>
      <c r="G98" s="14">
        <v>23.93</v>
      </c>
      <c r="H98" s="14">
        <v>21.07</v>
      </c>
      <c r="I98" s="14"/>
      <c r="J98" s="14">
        <v>27.63</v>
      </c>
      <c r="K98" s="14">
        <v>33.340000000000003</v>
      </c>
      <c r="L98" s="14">
        <v>42.58</v>
      </c>
      <c r="M98" s="14"/>
      <c r="N98" s="14">
        <v>82.256034982000003</v>
      </c>
      <c r="O98" s="33">
        <v>2.8012199999999998</v>
      </c>
      <c r="P98" s="17" t="s">
        <v>17</v>
      </c>
      <c r="Q98" s="40" t="s">
        <v>604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145</v>
      </c>
      <c r="D99" s="16" t="s">
        <v>146</v>
      </c>
      <c r="E99" s="16">
        <v>2</v>
      </c>
      <c r="F99" s="15">
        <v>5.71</v>
      </c>
      <c r="G99" s="15">
        <v>4.6900000000000004</v>
      </c>
      <c r="H99" s="15">
        <v>3.67</v>
      </c>
      <c r="I99" s="14"/>
      <c r="J99" s="15">
        <v>5.85</v>
      </c>
      <c r="K99" s="15">
        <v>7.88</v>
      </c>
      <c r="L99" s="15">
        <v>11.17</v>
      </c>
      <c r="M99" s="15"/>
      <c r="N99" s="15">
        <v>43.555755984000001</v>
      </c>
      <c r="O99" s="15">
        <v>7.0880148571000001</v>
      </c>
      <c r="P99" s="16" t="s">
        <v>14</v>
      </c>
      <c r="Q99" s="39" t="s">
        <v>605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494</v>
      </c>
      <c r="D100" s="17" t="s">
        <v>495</v>
      </c>
      <c r="E100" s="17">
        <v>10</v>
      </c>
      <c r="F100" s="14">
        <v>96.21</v>
      </c>
      <c r="G100" s="14">
        <v>87.07</v>
      </c>
      <c r="H100" s="14">
        <v>77.930000000000007</v>
      </c>
      <c r="I100" s="14"/>
      <c r="J100" s="14">
        <v>114.87</v>
      </c>
      <c r="K100" s="14">
        <v>133.13999999999999</v>
      </c>
      <c r="L100" s="14">
        <v>162.71</v>
      </c>
      <c r="M100" s="14"/>
      <c r="N100" s="14">
        <v>56.119857277000001</v>
      </c>
      <c r="O100" s="33">
        <v>2.5173700519</v>
      </c>
      <c r="P100" s="17" t="s">
        <v>17</v>
      </c>
      <c r="Q100" s="40" t="s">
        <v>606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147</v>
      </c>
      <c r="D101" s="16" t="s">
        <v>148</v>
      </c>
      <c r="E101" s="16">
        <v>0</v>
      </c>
      <c r="F101" s="15">
        <v>12.81</v>
      </c>
      <c r="G101" s="15">
        <v>11.6</v>
      </c>
      <c r="H101" s="15">
        <v>10.4</v>
      </c>
      <c r="I101" s="14"/>
      <c r="J101" s="15">
        <v>13.25</v>
      </c>
      <c r="K101" s="15">
        <v>15.65</v>
      </c>
      <c r="L101" s="15">
        <v>19.54</v>
      </c>
      <c r="M101" s="15"/>
      <c r="N101" s="15">
        <v>41.549910988000001</v>
      </c>
      <c r="O101" s="15">
        <v>28.774888619000002</v>
      </c>
      <c r="P101" s="16" t="s">
        <v>14</v>
      </c>
      <c r="Q101" s="39" t="s">
        <v>607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149</v>
      </c>
      <c r="D102" s="17" t="s">
        <v>150</v>
      </c>
      <c r="E102" s="17">
        <v>0</v>
      </c>
      <c r="F102" s="14">
        <v>6.04</v>
      </c>
      <c r="G102" s="14">
        <v>5.15</v>
      </c>
      <c r="H102" s="14">
        <v>4.2699999999999996</v>
      </c>
      <c r="I102" s="14"/>
      <c r="J102" s="14">
        <v>6.22</v>
      </c>
      <c r="K102" s="14">
        <v>7.98</v>
      </c>
      <c r="L102" s="14">
        <v>10.84</v>
      </c>
      <c r="M102" s="14"/>
      <c r="N102" s="14">
        <v>24.157559000999999</v>
      </c>
      <c r="O102" s="33">
        <v>5.9530836667000004</v>
      </c>
      <c r="P102" s="17" t="s">
        <v>14</v>
      </c>
      <c r="Q102" s="40" t="s">
        <v>608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151</v>
      </c>
      <c r="D103" s="16" t="s">
        <v>152</v>
      </c>
      <c r="E103" s="16">
        <v>4</v>
      </c>
      <c r="F103" s="15">
        <v>15.42</v>
      </c>
      <c r="G103" s="15">
        <v>14.4</v>
      </c>
      <c r="H103" s="15">
        <v>13.39</v>
      </c>
      <c r="I103" s="14"/>
      <c r="J103" s="15">
        <v>15.74</v>
      </c>
      <c r="K103" s="15">
        <v>17.760000000000002</v>
      </c>
      <c r="L103" s="15">
        <v>21.03</v>
      </c>
      <c r="M103" s="15"/>
      <c r="N103" s="15">
        <v>42.609169387999998</v>
      </c>
      <c r="O103" s="15">
        <v>34.446436714000001</v>
      </c>
      <c r="P103" s="16" t="s">
        <v>14</v>
      </c>
      <c r="Q103" s="39" t="s">
        <v>609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153</v>
      </c>
      <c r="D104" s="17" t="s">
        <v>154</v>
      </c>
      <c r="E104" s="17">
        <v>0</v>
      </c>
      <c r="F104" s="14">
        <v>21.4</v>
      </c>
      <c r="G104" s="14">
        <v>19.86</v>
      </c>
      <c r="H104" s="14">
        <v>18.329999999999998</v>
      </c>
      <c r="I104" s="14"/>
      <c r="J104" s="14">
        <v>21.86</v>
      </c>
      <c r="K104" s="14">
        <v>24.92</v>
      </c>
      <c r="L104" s="14">
        <v>29.88</v>
      </c>
      <c r="M104" s="14"/>
      <c r="N104" s="14">
        <v>48.489927948999998</v>
      </c>
      <c r="O104" s="33">
        <v>5.3536477618999996</v>
      </c>
      <c r="P104" s="17" t="s">
        <v>14</v>
      </c>
      <c r="Q104" s="40" t="s">
        <v>610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155</v>
      </c>
      <c r="D105" s="16" t="s">
        <v>156</v>
      </c>
      <c r="E105" s="16">
        <v>9</v>
      </c>
      <c r="F105" s="15">
        <v>23.34</v>
      </c>
      <c r="G105" s="15">
        <v>20.94</v>
      </c>
      <c r="H105" s="15">
        <v>18.54</v>
      </c>
      <c r="I105" s="14"/>
      <c r="J105" s="15">
        <v>24.42</v>
      </c>
      <c r="K105" s="15">
        <v>29.21</v>
      </c>
      <c r="L105" s="15">
        <v>36.97</v>
      </c>
      <c r="M105" s="15"/>
      <c r="N105" s="15">
        <v>70.550012545000001</v>
      </c>
      <c r="O105" s="15">
        <v>242.78873075999999</v>
      </c>
      <c r="P105" s="16" t="s">
        <v>17</v>
      </c>
      <c r="Q105" s="39" t="s">
        <v>611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157</v>
      </c>
      <c r="D106" s="17" t="s">
        <v>158</v>
      </c>
      <c r="E106" s="17">
        <v>10</v>
      </c>
      <c r="F106" s="14">
        <v>10.19</v>
      </c>
      <c r="G106" s="14">
        <v>9.26</v>
      </c>
      <c r="H106" s="14">
        <v>8.33</v>
      </c>
      <c r="I106" s="14"/>
      <c r="J106" s="14">
        <v>10.53</v>
      </c>
      <c r="K106" s="14">
        <v>12.38</v>
      </c>
      <c r="L106" s="14">
        <v>15.39</v>
      </c>
      <c r="M106" s="14"/>
      <c r="N106" s="14">
        <v>66.609078812000007</v>
      </c>
      <c r="O106" s="33">
        <v>101.24830327999999</v>
      </c>
      <c r="P106" s="17" t="s">
        <v>17</v>
      </c>
      <c r="Q106" s="40" t="s">
        <v>612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159</v>
      </c>
      <c r="D107" s="16" t="s">
        <v>160</v>
      </c>
      <c r="E107" s="16">
        <v>0</v>
      </c>
      <c r="F107" s="15">
        <v>13.01</v>
      </c>
      <c r="G107" s="15">
        <v>10.91</v>
      </c>
      <c r="H107" s="15">
        <v>8.81</v>
      </c>
      <c r="I107" s="14"/>
      <c r="J107" s="15">
        <v>13.26</v>
      </c>
      <c r="K107" s="15">
        <v>17.45</v>
      </c>
      <c r="L107" s="15">
        <v>24.23</v>
      </c>
      <c r="M107" s="15"/>
      <c r="N107" s="15">
        <v>27.988250612000002</v>
      </c>
      <c r="O107" s="15">
        <v>60.818053190000001</v>
      </c>
      <c r="P107" s="16" t="s">
        <v>14</v>
      </c>
      <c r="Q107" s="39" t="s">
        <v>613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161</v>
      </c>
      <c r="D108" s="17" t="s">
        <v>162</v>
      </c>
      <c r="E108" s="17">
        <v>0</v>
      </c>
      <c r="F108" s="14">
        <v>3.98</v>
      </c>
      <c r="G108" s="14">
        <v>3.63</v>
      </c>
      <c r="H108" s="14">
        <v>3.28</v>
      </c>
      <c r="I108" s="14"/>
      <c r="J108" s="14">
        <v>4.04</v>
      </c>
      <c r="K108" s="14">
        <v>4.7300000000000004</v>
      </c>
      <c r="L108" s="14">
        <v>5.87</v>
      </c>
      <c r="M108" s="14"/>
      <c r="N108" s="14">
        <v>42.756099798000001</v>
      </c>
      <c r="O108" s="33">
        <v>18.013364333000002</v>
      </c>
      <c r="P108" s="17" t="s">
        <v>14</v>
      </c>
      <c r="Q108" s="40" t="s">
        <v>614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163</v>
      </c>
      <c r="D109" s="16" t="s">
        <v>164</v>
      </c>
      <c r="E109" s="16">
        <v>1</v>
      </c>
      <c r="F109" s="15">
        <v>4.3099999999999996</v>
      </c>
      <c r="G109" s="15">
        <v>3.7</v>
      </c>
      <c r="H109" s="15">
        <v>3.09</v>
      </c>
      <c r="I109" s="14"/>
      <c r="J109" s="15">
        <v>4.46</v>
      </c>
      <c r="K109" s="15">
        <v>5.67</v>
      </c>
      <c r="L109" s="15">
        <v>7.63</v>
      </c>
      <c r="M109" s="15"/>
      <c r="N109" s="15">
        <v>50.059805758000003</v>
      </c>
      <c r="O109" s="15">
        <v>30.292939570999998</v>
      </c>
      <c r="P109" s="16" t="s">
        <v>14</v>
      </c>
      <c r="Q109" s="39" t="s">
        <v>615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165</v>
      </c>
      <c r="D110" s="17" t="s">
        <v>166</v>
      </c>
      <c r="E110" s="17">
        <v>2</v>
      </c>
      <c r="F110" s="14">
        <v>10.65</v>
      </c>
      <c r="G110" s="14">
        <v>9.08</v>
      </c>
      <c r="H110" s="14">
        <v>7.52</v>
      </c>
      <c r="I110" s="14"/>
      <c r="J110" s="14">
        <v>11.11</v>
      </c>
      <c r="K110" s="14">
        <v>14.23</v>
      </c>
      <c r="L110" s="14">
        <v>19.29</v>
      </c>
      <c r="M110" s="14"/>
      <c r="N110" s="14">
        <v>48.071116586000002</v>
      </c>
      <c r="O110" s="33">
        <v>24.115747667000001</v>
      </c>
      <c r="P110" s="17" t="s">
        <v>14</v>
      </c>
      <c r="Q110" s="40" t="s">
        <v>616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463</v>
      </c>
      <c r="D111" s="16" t="s">
        <v>464</v>
      </c>
      <c r="E111" s="16">
        <v>0</v>
      </c>
      <c r="F111" s="15">
        <v>11.71</v>
      </c>
      <c r="G111" s="15">
        <v>9.36</v>
      </c>
      <c r="H111" s="15">
        <v>7.02</v>
      </c>
      <c r="I111" s="14"/>
      <c r="J111" s="15">
        <v>12.64</v>
      </c>
      <c r="K111" s="15">
        <v>17.32</v>
      </c>
      <c r="L111" s="15">
        <v>24.9</v>
      </c>
      <c r="M111" s="15"/>
      <c r="N111" s="15">
        <v>45.750898589000002</v>
      </c>
      <c r="O111" s="15">
        <v>156.72838976</v>
      </c>
      <c r="P111" s="16" t="s">
        <v>14</v>
      </c>
      <c r="Q111" s="39" t="s">
        <v>617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167</v>
      </c>
      <c r="D112" s="17" t="s">
        <v>168</v>
      </c>
      <c r="E112" s="17">
        <v>0</v>
      </c>
      <c r="F112" s="14">
        <v>3.23</v>
      </c>
      <c r="G112" s="14">
        <v>2.86</v>
      </c>
      <c r="H112" s="14">
        <v>2.5</v>
      </c>
      <c r="I112" s="14"/>
      <c r="J112" s="14">
        <v>3.28</v>
      </c>
      <c r="K112" s="14">
        <v>4</v>
      </c>
      <c r="L112" s="14">
        <v>5.17</v>
      </c>
      <c r="M112" s="14"/>
      <c r="N112" s="14">
        <v>33.717048820000002</v>
      </c>
      <c r="O112" s="33">
        <v>9.4636428571</v>
      </c>
      <c r="P112" s="17" t="s">
        <v>14</v>
      </c>
      <c r="Q112" s="40" t="s">
        <v>618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169</v>
      </c>
      <c r="D113" s="16" t="s">
        <v>170</v>
      </c>
      <c r="E113" s="16">
        <v>0</v>
      </c>
      <c r="F113" s="15">
        <v>22.29</v>
      </c>
      <c r="G113" s="15">
        <v>20.8</v>
      </c>
      <c r="H113" s="15">
        <v>19.309999999999999</v>
      </c>
      <c r="I113" s="14"/>
      <c r="J113" s="15">
        <v>22.88</v>
      </c>
      <c r="K113" s="15">
        <v>25.85</v>
      </c>
      <c r="L113" s="15">
        <v>30.65</v>
      </c>
      <c r="M113" s="15"/>
      <c r="N113" s="15">
        <v>45.647670198</v>
      </c>
      <c r="O113" s="15">
        <v>105.76033319000001</v>
      </c>
      <c r="P113" s="16" t="s">
        <v>14</v>
      </c>
      <c r="Q113" s="39" t="s">
        <v>619</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171</v>
      </c>
      <c r="D114" s="17" t="s">
        <v>172</v>
      </c>
      <c r="E114" s="17">
        <v>3</v>
      </c>
      <c r="F114" s="14">
        <v>25.81</v>
      </c>
      <c r="G114" s="14">
        <v>24.26</v>
      </c>
      <c r="H114" s="14">
        <v>22.72</v>
      </c>
      <c r="I114" s="14"/>
      <c r="J114" s="14">
        <v>26.36</v>
      </c>
      <c r="K114" s="14">
        <v>29.44</v>
      </c>
      <c r="L114" s="14">
        <v>34.43</v>
      </c>
      <c r="M114" s="14"/>
      <c r="N114" s="14">
        <v>35.931794498000002</v>
      </c>
      <c r="O114" s="33">
        <v>57.832810952000003</v>
      </c>
      <c r="P114" s="17" t="s">
        <v>14</v>
      </c>
      <c r="Q114" s="40" t="s">
        <v>620</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173</v>
      </c>
      <c r="D115" s="16" t="s">
        <v>174</v>
      </c>
      <c r="E115" s="16">
        <v>9</v>
      </c>
      <c r="F115" s="15">
        <v>98.79</v>
      </c>
      <c r="G115" s="15">
        <v>76.48</v>
      </c>
      <c r="H115" s="15">
        <v>54.18</v>
      </c>
      <c r="I115" s="14"/>
      <c r="J115" s="15">
        <v>107.83</v>
      </c>
      <c r="K115" s="15">
        <v>152.43</v>
      </c>
      <c r="L115" s="15">
        <v>224.6</v>
      </c>
      <c r="M115" s="15"/>
      <c r="N115" s="15">
        <v>68.657025258999994</v>
      </c>
      <c r="O115" s="15">
        <v>30.005864033999998</v>
      </c>
      <c r="P115" s="16" t="s">
        <v>17</v>
      </c>
      <c r="Q115" s="39" t="s">
        <v>621</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175</v>
      </c>
      <c r="D116" s="17" t="s">
        <v>176</v>
      </c>
      <c r="E116" s="17">
        <v>3</v>
      </c>
      <c r="F116" s="14">
        <v>13.86</v>
      </c>
      <c r="G116" s="14">
        <v>12.16</v>
      </c>
      <c r="H116" s="14">
        <v>10.47</v>
      </c>
      <c r="I116" s="14"/>
      <c r="J116" s="14">
        <v>14.46</v>
      </c>
      <c r="K116" s="14">
        <v>17.84</v>
      </c>
      <c r="L116" s="14">
        <v>23.32</v>
      </c>
      <c r="M116" s="14"/>
      <c r="N116" s="14">
        <v>36.317783595000002</v>
      </c>
      <c r="O116" s="33">
        <v>27.942928048000002</v>
      </c>
      <c r="P116" s="17" t="s">
        <v>14</v>
      </c>
      <c r="Q116" s="40" t="s">
        <v>622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177</v>
      </c>
      <c r="D117" s="16" t="s">
        <v>178</v>
      </c>
      <c r="E117" s="16">
        <v>0</v>
      </c>
      <c r="F117" s="15">
        <v>31.01</v>
      </c>
      <c r="G117" s="15">
        <v>23.43</v>
      </c>
      <c r="H117" s="15">
        <v>15.86</v>
      </c>
      <c r="I117" s="14"/>
      <c r="J117" s="15">
        <v>32.57</v>
      </c>
      <c r="K117" s="15">
        <v>47.71</v>
      </c>
      <c r="L117" s="15">
        <v>72.209999999999994</v>
      </c>
      <c r="M117" s="15"/>
      <c r="N117" s="15">
        <v>41.089316511</v>
      </c>
      <c r="O117" s="15">
        <v>166.10881400000002</v>
      </c>
      <c r="P117" s="16" t="s">
        <v>14</v>
      </c>
      <c r="Q117" s="39" t="s">
        <v>623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179</v>
      </c>
      <c r="D118" s="17" t="s">
        <v>180</v>
      </c>
      <c r="E118" s="17">
        <v>0</v>
      </c>
      <c r="F118" s="14">
        <v>8.98</v>
      </c>
      <c r="G118" s="14">
        <v>8.19</v>
      </c>
      <c r="H118" s="14">
        <v>7.41</v>
      </c>
      <c r="I118" s="14"/>
      <c r="J118" s="14">
        <v>9.1300000000000008</v>
      </c>
      <c r="K118" s="14">
        <v>10.69</v>
      </c>
      <c r="L118" s="14">
        <v>13.23</v>
      </c>
      <c r="M118" s="14"/>
      <c r="N118" s="14">
        <v>40.667803427000003</v>
      </c>
      <c r="O118" s="33">
        <v>10.062531523000001</v>
      </c>
      <c r="P118" s="17" t="s">
        <v>14</v>
      </c>
      <c r="Q118" s="40" t="s">
        <v>624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181</v>
      </c>
      <c r="D119" s="16" t="s">
        <v>182</v>
      </c>
      <c r="E119" s="16">
        <v>6</v>
      </c>
      <c r="F119" s="15">
        <v>7.94</v>
      </c>
      <c r="G119" s="15">
        <v>7.28</v>
      </c>
      <c r="H119" s="15">
        <v>6.62</v>
      </c>
      <c r="I119" s="14"/>
      <c r="J119" s="15">
        <v>9.74</v>
      </c>
      <c r="K119" s="15">
        <v>11.05</v>
      </c>
      <c r="L119" s="15">
        <v>13.17</v>
      </c>
      <c r="M119" s="15"/>
      <c r="N119" s="15">
        <v>56.934416395</v>
      </c>
      <c r="O119" s="15">
        <v>7.8503068095000001</v>
      </c>
      <c r="P119" s="16" t="s">
        <v>17</v>
      </c>
      <c r="Q119" s="39" t="s">
        <v>625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183</v>
      </c>
      <c r="D120" s="17" t="s">
        <v>184</v>
      </c>
      <c r="E120" s="17">
        <v>3</v>
      </c>
      <c r="F120" s="14">
        <v>52.01</v>
      </c>
      <c r="G120" s="14">
        <v>47.54</v>
      </c>
      <c r="H120" s="14">
        <v>43.07</v>
      </c>
      <c r="I120" s="14"/>
      <c r="J120" s="14">
        <v>53</v>
      </c>
      <c r="K120" s="14">
        <v>61.93</v>
      </c>
      <c r="L120" s="14">
        <v>76.39</v>
      </c>
      <c r="M120" s="14"/>
      <c r="N120" s="14">
        <v>44.485041457000001</v>
      </c>
      <c r="O120" s="33">
        <v>29.186559952</v>
      </c>
      <c r="P120" s="17" t="s">
        <v>14</v>
      </c>
      <c r="Q120" s="40" t="s">
        <v>626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185</v>
      </c>
      <c r="D121" s="16" t="s">
        <v>186</v>
      </c>
      <c r="E121" s="16">
        <v>3</v>
      </c>
      <c r="F121" s="15">
        <v>27.9</v>
      </c>
      <c r="G121" s="15">
        <v>25.66</v>
      </c>
      <c r="H121" s="15">
        <v>23.43</v>
      </c>
      <c r="I121" s="14"/>
      <c r="J121" s="15">
        <v>28.35</v>
      </c>
      <c r="K121" s="15">
        <v>32.81</v>
      </c>
      <c r="L121" s="15">
        <v>40.04</v>
      </c>
      <c r="M121" s="15"/>
      <c r="N121" s="15">
        <v>37.913024927000002</v>
      </c>
      <c r="O121" s="15">
        <v>78.674904475999995</v>
      </c>
      <c r="P121" s="16" t="s">
        <v>14</v>
      </c>
      <c r="Q121" s="39" t="s">
        <v>627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187</v>
      </c>
      <c r="D122" s="17" t="s">
        <v>628</v>
      </c>
      <c r="E122" s="17">
        <v>3</v>
      </c>
      <c r="F122" s="14">
        <v>12.88</v>
      </c>
      <c r="G122" s="14">
        <v>11.92</v>
      </c>
      <c r="H122" s="14">
        <v>10.97</v>
      </c>
      <c r="I122" s="14"/>
      <c r="J122" s="14">
        <v>13.08</v>
      </c>
      <c r="K122" s="14">
        <v>14.98</v>
      </c>
      <c r="L122" s="14">
        <v>18.07</v>
      </c>
      <c r="M122" s="14"/>
      <c r="N122" s="14">
        <v>39.311590854999999</v>
      </c>
      <c r="O122" s="33">
        <v>2.4826872857</v>
      </c>
      <c r="P122" s="17" t="s">
        <v>14</v>
      </c>
      <c r="Q122" s="40"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187</v>
      </c>
      <c r="D123" s="16" t="s">
        <v>188</v>
      </c>
      <c r="E123" s="16">
        <v>3</v>
      </c>
      <c r="F123" s="15">
        <v>12.73</v>
      </c>
      <c r="G123" s="15">
        <v>11.65</v>
      </c>
      <c r="H123" s="15">
        <v>10.57</v>
      </c>
      <c r="I123" s="14"/>
      <c r="J123" s="15">
        <v>13.01</v>
      </c>
      <c r="K123" s="15">
        <v>15.16</v>
      </c>
      <c r="L123" s="15">
        <v>18.66</v>
      </c>
      <c r="M123" s="15"/>
      <c r="N123" s="15">
        <v>37.750804799999997</v>
      </c>
      <c r="O123" s="15">
        <v>415.22361695000001</v>
      </c>
      <c r="P123" s="16" t="s">
        <v>14</v>
      </c>
      <c r="Q123" s="39"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189</v>
      </c>
      <c r="D124" s="17" t="s">
        <v>190</v>
      </c>
      <c r="E124" s="17">
        <v>3</v>
      </c>
      <c r="F124" s="14">
        <v>40.07</v>
      </c>
      <c r="G124" s="14">
        <v>36.369999999999997</v>
      </c>
      <c r="H124" s="14">
        <v>32.68</v>
      </c>
      <c r="I124" s="14"/>
      <c r="J124" s="14">
        <v>40.78</v>
      </c>
      <c r="K124" s="14">
        <v>48.16</v>
      </c>
      <c r="L124" s="14">
        <v>60.12</v>
      </c>
      <c r="M124" s="14"/>
      <c r="N124" s="14">
        <v>40.626421317999998</v>
      </c>
      <c r="O124" s="33">
        <v>95.231979095</v>
      </c>
      <c r="P124" s="17" t="s">
        <v>14</v>
      </c>
      <c r="Q124" s="40"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189</v>
      </c>
      <c r="D125" s="16" t="s">
        <v>191</v>
      </c>
      <c r="E125" s="16">
        <v>3</v>
      </c>
      <c r="F125" s="15">
        <v>39.31</v>
      </c>
      <c r="G125" s="15">
        <v>36.06</v>
      </c>
      <c r="H125" s="15">
        <v>32.81</v>
      </c>
      <c r="I125" s="14"/>
      <c r="J125" s="15">
        <v>40.04</v>
      </c>
      <c r="K125" s="15">
        <v>46.53</v>
      </c>
      <c r="L125" s="15">
        <v>57.05</v>
      </c>
      <c r="M125" s="15"/>
      <c r="N125" s="15">
        <v>36.124983841999999</v>
      </c>
      <c r="O125" s="15">
        <v>1301.1556757000001</v>
      </c>
      <c r="P125" s="16" t="s">
        <v>14</v>
      </c>
      <c r="Q125" s="39"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465</v>
      </c>
      <c r="D126" s="17" t="s">
        <v>192</v>
      </c>
      <c r="E126" s="17">
        <v>0</v>
      </c>
      <c r="F126" s="14">
        <v>2.78</v>
      </c>
      <c r="G126" s="14">
        <v>2.46</v>
      </c>
      <c r="H126" s="14">
        <v>2.14</v>
      </c>
      <c r="I126" s="14"/>
      <c r="J126" s="14">
        <v>2.88</v>
      </c>
      <c r="K126" s="14">
        <v>3.51</v>
      </c>
      <c r="L126" s="14">
        <v>4.54</v>
      </c>
      <c r="M126" s="14"/>
      <c r="N126" s="14">
        <v>22.453131701</v>
      </c>
      <c r="O126" s="33">
        <v>2.6067581905000003</v>
      </c>
      <c r="P126" s="17" t="s">
        <v>14</v>
      </c>
      <c r="Q126" s="40"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193</v>
      </c>
      <c r="D127" s="16" t="s">
        <v>194</v>
      </c>
      <c r="E127" s="16">
        <v>2</v>
      </c>
      <c r="F127" s="15">
        <v>65.86</v>
      </c>
      <c r="G127" s="15">
        <v>57.98</v>
      </c>
      <c r="H127" s="15">
        <v>50.11</v>
      </c>
      <c r="I127" s="14"/>
      <c r="J127" s="15">
        <v>67.84</v>
      </c>
      <c r="K127" s="15">
        <v>83.58</v>
      </c>
      <c r="L127" s="15">
        <v>109.06</v>
      </c>
      <c r="M127" s="15"/>
      <c r="N127" s="15">
        <v>36.313931353999997</v>
      </c>
      <c r="O127" s="15">
        <v>124.58346797</v>
      </c>
      <c r="P127" s="16" t="s">
        <v>14</v>
      </c>
      <c r="Q127" s="39"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195</v>
      </c>
      <c r="D128" s="17" t="s">
        <v>196</v>
      </c>
      <c r="E128" s="17">
        <v>3</v>
      </c>
      <c r="F128" s="14">
        <v>10.52</v>
      </c>
      <c r="G128" s="14">
        <v>8.5500000000000007</v>
      </c>
      <c r="H128" s="14">
        <v>6.59</v>
      </c>
      <c r="I128" s="14"/>
      <c r="J128" s="14">
        <v>10.83</v>
      </c>
      <c r="K128" s="14">
        <v>14.75</v>
      </c>
      <c r="L128" s="14">
        <v>21.1</v>
      </c>
      <c r="M128" s="14"/>
      <c r="N128" s="14">
        <v>36.154931052999999</v>
      </c>
      <c r="O128" s="33">
        <v>73.244407095</v>
      </c>
      <c r="P128" s="17" t="s">
        <v>14</v>
      </c>
      <c r="Q128" s="40" t="s">
        <v>635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466</v>
      </c>
      <c r="D129" s="16" t="s">
        <v>197</v>
      </c>
      <c r="E129" s="16">
        <v>6</v>
      </c>
      <c r="F129" s="15">
        <v>152.02000000000001</v>
      </c>
      <c r="G129" s="15">
        <v>144.19999999999999</v>
      </c>
      <c r="H129" s="15">
        <v>136.38</v>
      </c>
      <c r="I129" s="14"/>
      <c r="J129" s="15">
        <v>170.29</v>
      </c>
      <c r="K129" s="15">
        <v>185.92</v>
      </c>
      <c r="L129" s="15">
        <v>211.22</v>
      </c>
      <c r="M129" s="15"/>
      <c r="N129" s="15">
        <v>58.000128799000002</v>
      </c>
      <c r="O129" s="15">
        <v>3.8025529857000002</v>
      </c>
      <c r="P129" s="16" t="s">
        <v>17</v>
      </c>
      <c r="Q129" s="39" t="s">
        <v>636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198</v>
      </c>
      <c r="D130" s="17" t="s">
        <v>199</v>
      </c>
      <c r="E130" s="17">
        <v>4</v>
      </c>
      <c r="F130" s="14">
        <v>6.76</v>
      </c>
      <c r="G130" s="14">
        <v>5.79</v>
      </c>
      <c r="H130" s="14">
        <v>4.82</v>
      </c>
      <c r="I130" s="14"/>
      <c r="J130" s="14">
        <v>7.08</v>
      </c>
      <c r="K130" s="14">
        <v>9.01</v>
      </c>
      <c r="L130" s="14">
        <v>12.14</v>
      </c>
      <c r="M130" s="14"/>
      <c r="N130" s="14">
        <v>45.054734695</v>
      </c>
      <c r="O130" s="33">
        <v>5.2516079048000002</v>
      </c>
      <c r="P130" s="17" t="s">
        <v>14</v>
      </c>
      <c r="Q130" s="40" t="s">
        <v>637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200</v>
      </c>
      <c r="D131" s="16" t="s">
        <v>201</v>
      </c>
      <c r="E131" s="16">
        <v>0</v>
      </c>
      <c r="F131" s="15">
        <v>7.01</v>
      </c>
      <c r="G131" s="15">
        <v>5.91</v>
      </c>
      <c r="H131" s="15">
        <v>4.82</v>
      </c>
      <c r="I131" s="14"/>
      <c r="J131" s="15">
        <v>7.12</v>
      </c>
      <c r="K131" s="15">
        <v>9.3000000000000007</v>
      </c>
      <c r="L131" s="15">
        <v>12.83</v>
      </c>
      <c r="M131" s="15"/>
      <c r="N131" s="15">
        <v>27.981395392</v>
      </c>
      <c r="O131" s="15">
        <v>8.2436357618999985</v>
      </c>
      <c r="P131" s="16" t="s">
        <v>14</v>
      </c>
      <c r="Q131" s="39" t="s">
        <v>638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639</v>
      </c>
      <c r="D132" s="17" t="s">
        <v>640</v>
      </c>
      <c r="E132" s="17">
        <v>10</v>
      </c>
      <c r="F132" s="14">
        <v>2324.61</v>
      </c>
      <c r="G132" s="14">
        <v>2102.1799999999998</v>
      </c>
      <c r="H132" s="14">
        <v>1879.75</v>
      </c>
      <c r="I132" s="14"/>
      <c r="J132" s="14">
        <v>2421.16</v>
      </c>
      <c r="K132" s="14">
        <v>2866.01</v>
      </c>
      <c r="L132" s="14">
        <v>3585.85</v>
      </c>
      <c r="M132" s="14"/>
      <c r="N132" s="14">
        <v>61.531835131000001</v>
      </c>
      <c r="O132" s="33">
        <v>1.0890609475999999</v>
      </c>
      <c r="P132" s="17" t="s">
        <v>17</v>
      </c>
      <c r="Q132" s="40" t="s">
        <v>641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202</v>
      </c>
      <c r="D133" s="16" t="s">
        <v>203</v>
      </c>
      <c r="E133" s="16">
        <v>1</v>
      </c>
      <c r="F133" s="15">
        <v>3.28</v>
      </c>
      <c r="G133" s="15">
        <v>2.96</v>
      </c>
      <c r="H133" s="15">
        <v>2.65</v>
      </c>
      <c r="I133" s="14"/>
      <c r="J133" s="15">
        <v>3.34</v>
      </c>
      <c r="K133" s="15">
        <v>3.96</v>
      </c>
      <c r="L133" s="15">
        <v>4.97</v>
      </c>
      <c r="M133" s="15"/>
      <c r="N133" s="15">
        <v>33.117687021000002</v>
      </c>
      <c r="O133" s="15">
        <v>5.9843930475999993</v>
      </c>
      <c r="P133" s="16" t="s">
        <v>14</v>
      </c>
      <c r="Q133" s="39" t="s">
        <v>642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202</v>
      </c>
      <c r="D134" s="17" t="s">
        <v>204</v>
      </c>
      <c r="E134" s="17">
        <v>0</v>
      </c>
      <c r="F134" s="14">
        <v>3.27</v>
      </c>
      <c r="G134" s="14">
        <v>2.97</v>
      </c>
      <c r="H134" s="14">
        <v>2.67</v>
      </c>
      <c r="I134" s="14"/>
      <c r="J134" s="14">
        <v>3.33</v>
      </c>
      <c r="K134" s="14">
        <v>3.92</v>
      </c>
      <c r="L134" s="14">
        <v>4.8899999999999997</v>
      </c>
      <c r="M134" s="14"/>
      <c r="N134" s="14">
        <v>33.419039593999997</v>
      </c>
      <c r="O134" s="33">
        <v>27.182426619000001</v>
      </c>
      <c r="P134" s="17" t="s">
        <v>14</v>
      </c>
      <c r="Q134" s="40" t="s">
        <v>643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202</v>
      </c>
      <c r="D135" s="16" t="s">
        <v>205</v>
      </c>
      <c r="E135" s="16">
        <v>0</v>
      </c>
      <c r="F135" s="15">
        <v>16.309999999999999</v>
      </c>
      <c r="G135" s="15">
        <v>14.71</v>
      </c>
      <c r="H135" s="15">
        <v>13.12</v>
      </c>
      <c r="I135" s="14"/>
      <c r="J135" s="15">
        <v>16.55</v>
      </c>
      <c r="K135" s="15">
        <v>19.73</v>
      </c>
      <c r="L135" s="15">
        <v>24.88</v>
      </c>
      <c r="M135" s="15"/>
      <c r="N135" s="15">
        <v>32.648501476</v>
      </c>
      <c r="O135" s="15">
        <v>111.51385603999999</v>
      </c>
      <c r="P135" s="16" t="s">
        <v>14</v>
      </c>
      <c r="Q135" s="39" t="s">
        <v>644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206</v>
      </c>
      <c r="D136" s="17" t="s">
        <v>207</v>
      </c>
      <c r="E136" s="17">
        <v>0</v>
      </c>
      <c r="F136" s="14">
        <v>11.45</v>
      </c>
      <c r="G136" s="14">
        <v>8.99</v>
      </c>
      <c r="H136" s="14">
        <v>6.53</v>
      </c>
      <c r="I136" s="14"/>
      <c r="J136" s="14">
        <v>11.72</v>
      </c>
      <c r="K136" s="14">
        <v>16.63</v>
      </c>
      <c r="L136" s="14">
        <v>24.58</v>
      </c>
      <c r="M136" s="14"/>
      <c r="N136" s="14">
        <v>32.42623992</v>
      </c>
      <c r="O136" s="33">
        <v>9.4016325238</v>
      </c>
      <c r="P136" s="17" t="s">
        <v>14</v>
      </c>
      <c r="Q136" s="40" t="s">
        <v>645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208</v>
      </c>
      <c r="D137" s="16" t="s">
        <v>209</v>
      </c>
      <c r="E137" s="16">
        <v>3</v>
      </c>
      <c r="F137" s="15">
        <v>2.4300000000000002</v>
      </c>
      <c r="G137" s="15">
        <v>1.35</v>
      </c>
      <c r="H137" s="15">
        <v>0.28000000000000003</v>
      </c>
      <c r="I137" s="14"/>
      <c r="J137" s="15">
        <v>2.85</v>
      </c>
      <c r="K137" s="15">
        <v>4.99</v>
      </c>
      <c r="L137" s="15">
        <v>8.4600000000000009</v>
      </c>
      <c r="M137" s="15"/>
      <c r="N137" s="15">
        <v>23.641815825999998</v>
      </c>
      <c r="O137" s="15">
        <v>11.155315619000001</v>
      </c>
      <c r="P137" s="16" t="s">
        <v>14</v>
      </c>
      <c r="Q137" s="39" t="s">
        <v>646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210</v>
      </c>
      <c r="D138" s="17" t="s">
        <v>211</v>
      </c>
      <c r="E138" s="17">
        <v>3</v>
      </c>
      <c r="F138" s="14">
        <v>42.71</v>
      </c>
      <c r="G138" s="14">
        <v>38.479999999999997</v>
      </c>
      <c r="H138" s="14">
        <v>34.25</v>
      </c>
      <c r="I138" s="14"/>
      <c r="J138" s="14">
        <v>44.05</v>
      </c>
      <c r="K138" s="14">
        <v>52.5</v>
      </c>
      <c r="L138" s="14">
        <v>66.19</v>
      </c>
      <c r="M138" s="14"/>
      <c r="N138" s="14">
        <v>41.595023673999997</v>
      </c>
      <c r="O138" s="33">
        <v>444.92554532999998</v>
      </c>
      <c r="P138" s="17" t="s">
        <v>14</v>
      </c>
      <c r="Q138" s="40" t="s">
        <v>647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210</v>
      </c>
      <c r="D139" s="16" t="s">
        <v>212</v>
      </c>
      <c r="E139" s="16">
        <v>0</v>
      </c>
      <c r="F139" s="15">
        <v>41.04</v>
      </c>
      <c r="G139" s="15">
        <v>37.08</v>
      </c>
      <c r="H139" s="15">
        <v>33.130000000000003</v>
      </c>
      <c r="I139" s="14"/>
      <c r="J139" s="15">
        <v>42.44</v>
      </c>
      <c r="K139" s="15">
        <v>50.34</v>
      </c>
      <c r="L139" s="15">
        <v>63.14</v>
      </c>
      <c r="M139" s="15"/>
      <c r="N139" s="15">
        <v>41.424559637999998</v>
      </c>
      <c r="O139" s="15">
        <v>9.8261451429000015</v>
      </c>
      <c r="P139" s="16" t="s">
        <v>14</v>
      </c>
      <c r="Q139" s="39" t="s">
        <v>648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213</v>
      </c>
      <c r="D140" s="17" t="s">
        <v>214</v>
      </c>
      <c r="E140" s="17">
        <v>3</v>
      </c>
      <c r="F140" s="14">
        <v>24.89</v>
      </c>
      <c r="G140" s="14">
        <v>23.62</v>
      </c>
      <c r="H140" s="14">
        <v>22.35</v>
      </c>
      <c r="I140" s="14"/>
      <c r="J140" s="14">
        <v>25.37</v>
      </c>
      <c r="K140" s="14">
        <v>27.9</v>
      </c>
      <c r="L140" s="14">
        <v>31.99</v>
      </c>
      <c r="M140" s="14"/>
      <c r="N140" s="14">
        <v>39.193043211000003</v>
      </c>
      <c r="O140" s="33">
        <v>8.7443102381000006</v>
      </c>
      <c r="P140" s="17" t="s">
        <v>14</v>
      </c>
      <c r="Q140" s="40" t="s">
        <v>649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215</v>
      </c>
      <c r="D141" s="16" t="s">
        <v>216</v>
      </c>
      <c r="E141" s="16">
        <v>10</v>
      </c>
      <c r="F141" s="15">
        <v>14.66</v>
      </c>
      <c r="G141" s="15">
        <v>13.67</v>
      </c>
      <c r="H141" s="15">
        <v>12.68</v>
      </c>
      <c r="I141" s="14"/>
      <c r="J141" s="15">
        <v>16.22</v>
      </c>
      <c r="K141" s="15">
        <v>18.190000000000001</v>
      </c>
      <c r="L141" s="15">
        <v>21.38</v>
      </c>
      <c r="M141" s="15"/>
      <c r="N141" s="15">
        <v>64.202501589999997</v>
      </c>
      <c r="O141" s="15">
        <v>250.89634124</v>
      </c>
      <c r="P141" s="16" t="s">
        <v>17</v>
      </c>
      <c r="Q141" s="39" t="s">
        <v>650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217</v>
      </c>
      <c r="D142" s="17" t="s">
        <v>218</v>
      </c>
      <c r="E142" s="17">
        <v>0</v>
      </c>
      <c r="F142" s="14">
        <v>3.6</v>
      </c>
      <c r="G142" s="14">
        <v>3.12</v>
      </c>
      <c r="H142" s="14">
        <v>2.65</v>
      </c>
      <c r="I142" s="14"/>
      <c r="J142" s="14">
        <v>3.7</v>
      </c>
      <c r="K142" s="14">
        <v>4.6399999999999997</v>
      </c>
      <c r="L142" s="14">
        <v>6.16</v>
      </c>
      <c r="M142" s="14"/>
      <c r="N142" s="14">
        <v>40.486229141999999</v>
      </c>
      <c r="O142" s="33">
        <v>14.496881857</v>
      </c>
      <c r="P142" s="17" t="s">
        <v>14</v>
      </c>
      <c r="Q142" s="40" t="s">
        <v>651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219</v>
      </c>
      <c r="D143" s="16" t="s">
        <v>220</v>
      </c>
      <c r="E143" s="16">
        <v>0</v>
      </c>
      <c r="F143" s="15">
        <v>19.66</v>
      </c>
      <c r="G143" s="15">
        <v>17.5</v>
      </c>
      <c r="H143" s="15">
        <v>15.35</v>
      </c>
      <c r="I143" s="14"/>
      <c r="J143" s="15">
        <v>19.920000000000002</v>
      </c>
      <c r="K143" s="15">
        <v>24.22</v>
      </c>
      <c r="L143" s="15">
        <v>31.18</v>
      </c>
      <c r="M143" s="15"/>
      <c r="N143" s="15">
        <v>32.925135689999998</v>
      </c>
      <c r="O143" s="15">
        <v>11.857952380999999</v>
      </c>
      <c r="P143" s="16" t="s">
        <v>14</v>
      </c>
      <c r="Q143" s="39" t="s">
        <v>652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221</v>
      </c>
      <c r="D144" s="17" t="s">
        <v>222</v>
      </c>
      <c r="E144" s="17">
        <v>0</v>
      </c>
      <c r="F144" s="14">
        <v>6.61</v>
      </c>
      <c r="G144" s="14">
        <v>5.15</v>
      </c>
      <c r="H144" s="14">
        <v>3.69</v>
      </c>
      <c r="I144" s="14"/>
      <c r="J144" s="14">
        <v>6.88</v>
      </c>
      <c r="K144" s="14">
        <v>9.7899999999999991</v>
      </c>
      <c r="L144" s="14">
        <v>14.51</v>
      </c>
      <c r="M144" s="14"/>
      <c r="N144" s="14">
        <v>27.648917773000001</v>
      </c>
      <c r="O144" s="33">
        <v>122.47241481</v>
      </c>
      <c r="P144" s="17" t="s">
        <v>14</v>
      </c>
      <c r="Q144" s="40" t="s">
        <v>653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223</v>
      </c>
      <c r="D145" s="16" t="s">
        <v>224</v>
      </c>
      <c r="E145" s="16">
        <v>5</v>
      </c>
      <c r="F145" s="15">
        <v>5.83</v>
      </c>
      <c r="G145" s="15">
        <v>5.4</v>
      </c>
      <c r="H145" s="15">
        <v>4.9800000000000004</v>
      </c>
      <c r="I145" s="14"/>
      <c r="J145" s="15">
        <v>5.92</v>
      </c>
      <c r="K145" s="15">
        <v>6.76</v>
      </c>
      <c r="L145" s="15">
        <v>8.1199999999999992</v>
      </c>
      <c r="M145" s="15"/>
      <c r="N145" s="15">
        <v>48.111279359999997</v>
      </c>
      <c r="O145" s="15">
        <v>5.5076507619000008</v>
      </c>
      <c r="P145" s="16" t="s">
        <v>14</v>
      </c>
      <c r="Q145" s="39" t="s">
        <v>654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223</v>
      </c>
      <c r="D146" s="17" t="s">
        <v>225</v>
      </c>
      <c r="E146" s="17">
        <v>0</v>
      </c>
      <c r="F146" s="14">
        <v>5.87</v>
      </c>
      <c r="G146" s="14">
        <v>5.42</v>
      </c>
      <c r="H146" s="14">
        <v>4.9800000000000004</v>
      </c>
      <c r="I146" s="14"/>
      <c r="J146" s="14">
        <v>6</v>
      </c>
      <c r="K146" s="14">
        <v>6.88</v>
      </c>
      <c r="L146" s="14">
        <v>8.31</v>
      </c>
      <c r="M146" s="14"/>
      <c r="N146" s="14">
        <v>37.487430816</v>
      </c>
      <c r="O146" s="33">
        <v>53.083422095000003</v>
      </c>
      <c r="P146" s="17" t="s">
        <v>14</v>
      </c>
      <c r="Q146" s="40" t="s">
        <v>655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226</v>
      </c>
      <c r="D147" s="16" t="s">
        <v>227</v>
      </c>
      <c r="E147" s="16">
        <v>0</v>
      </c>
      <c r="F147" s="15">
        <v>16.600000000000001</v>
      </c>
      <c r="G147" s="15">
        <v>14.38</v>
      </c>
      <c r="H147" s="15">
        <v>12.16</v>
      </c>
      <c r="I147" s="14"/>
      <c r="J147" s="15">
        <v>17.14</v>
      </c>
      <c r="K147" s="15">
        <v>21.57</v>
      </c>
      <c r="L147" s="15">
        <v>28.74</v>
      </c>
      <c r="M147" s="15"/>
      <c r="N147" s="15">
        <v>39.558561781999998</v>
      </c>
      <c r="O147" s="15">
        <v>104.21713142</v>
      </c>
      <c r="P147" s="16" t="s">
        <v>14</v>
      </c>
      <c r="Q147" s="39" t="s">
        <v>656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657</v>
      </c>
      <c r="D148" s="17" t="s">
        <v>658</v>
      </c>
      <c r="E148" s="17">
        <v>6</v>
      </c>
      <c r="F148" s="14">
        <v>80.650000000000006</v>
      </c>
      <c r="G148" s="14">
        <v>75.36</v>
      </c>
      <c r="H148" s="14">
        <v>70.069999999999993</v>
      </c>
      <c r="I148" s="14"/>
      <c r="J148" s="14">
        <v>94.88</v>
      </c>
      <c r="K148" s="14">
        <v>105.45</v>
      </c>
      <c r="L148" s="14">
        <v>122.57</v>
      </c>
      <c r="M148" s="14"/>
      <c r="N148" s="14">
        <v>54.874457163000002</v>
      </c>
      <c r="O148" s="33">
        <v>2.1401319299999999</v>
      </c>
      <c r="P148" s="17" t="s">
        <v>17</v>
      </c>
      <c r="Q148" s="40" t="s">
        <v>659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228</v>
      </c>
      <c r="D149" s="16" t="s">
        <v>229</v>
      </c>
      <c r="E149" s="16">
        <v>1</v>
      </c>
      <c r="F149" s="15">
        <v>4</v>
      </c>
      <c r="G149" s="15">
        <v>3.57</v>
      </c>
      <c r="H149" s="15">
        <v>3.14</v>
      </c>
      <c r="I149" s="14"/>
      <c r="J149" s="15">
        <v>4.22</v>
      </c>
      <c r="K149" s="15">
        <v>5.07</v>
      </c>
      <c r="L149" s="15">
        <v>6.46</v>
      </c>
      <c r="M149" s="15"/>
      <c r="N149" s="15">
        <v>42.367118771000001</v>
      </c>
      <c r="O149" s="15">
        <v>4.9301302856999998</v>
      </c>
      <c r="P149" s="16" t="s">
        <v>14</v>
      </c>
      <c r="Q149" s="39" t="s">
        <v>660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445</v>
      </c>
      <c r="D150" s="17" t="s">
        <v>446</v>
      </c>
      <c r="E150" s="17">
        <v>1</v>
      </c>
      <c r="F150" s="14">
        <v>3.23</v>
      </c>
      <c r="G150" s="14">
        <v>2.95</v>
      </c>
      <c r="H150" s="14">
        <v>2.67</v>
      </c>
      <c r="I150" s="14"/>
      <c r="J150" s="14">
        <v>3.31</v>
      </c>
      <c r="K150" s="14">
        <v>3.86</v>
      </c>
      <c r="L150" s="14">
        <v>4.76</v>
      </c>
      <c r="M150" s="14"/>
      <c r="N150" s="14">
        <v>49.873071824</v>
      </c>
      <c r="O150" s="33">
        <v>1.7994076190000001</v>
      </c>
      <c r="P150" s="17" t="s">
        <v>14</v>
      </c>
      <c r="Q150" s="40" t="s">
        <v>661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230</v>
      </c>
      <c r="D151" s="16" t="s">
        <v>231</v>
      </c>
      <c r="E151" s="16">
        <v>1</v>
      </c>
      <c r="F151" s="15">
        <v>69</v>
      </c>
      <c r="G151" s="15">
        <v>56.58</v>
      </c>
      <c r="H151" s="15">
        <v>44.16</v>
      </c>
      <c r="I151" s="14"/>
      <c r="J151" s="15">
        <v>71.09</v>
      </c>
      <c r="K151" s="15">
        <v>95.92</v>
      </c>
      <c r="L151" s="15">
        <v>136.11000000000001</v>
      </c>
      <c r="M151" s="15"/>
      <c r="N151" s="15">
        <v>49.281969760000003</v>
      </c>
      <c r="O151" s="15">
        <v>57.151485491999999</v>
      </c>
      <c r="P151" s="16" t="s">
        <v>14</v>
      </c>
      <c r="Q151" s="39" t="s">
        <v>662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433</v>
      </c>
      <c r="D152" s="17" t="s">
        <v>434</v>
      </c>
      <c r="E152" s="17">
        <v>10</v>
      </c>
      <c r="F152" s="14">
        <v>73.260000000000005</v>
      </c>
      <c r="G152" s="14">
        <v>63.4</v>
      </c>
      <c r="H152" s="14">
        <v>53.54</v>
      </c>
      <c r="I152" s="14"/>
      <c r="J152" s="14">
        <v>88.78</v>
      </c>
      <c r="K152" s="14">
        <v>108.49</v>
      </c>
      <c r="L152" s="14">
        <v>140.4</v>
      </c>
      <c r="M152" s="14"/>
      <c r="N152" s="14">
        <v>62.077743331999997</v>
      </c>
      <c r="O152" s="33">
        <v>1.7234345238000002</v>
      </c>
      <c r="P152" s="17" t="s">
        <v>17</v>
      </c>
      <c r="Q152" s="40" t="s">
        <v>663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232</v>
      </c>
      <c r="D153" s="16" t="s">
        <v>233</v>
      </c>
      <c r="E153" s="16">
        <v>2</v>
      </c>
      <c r="F153" s="15">
        <v>108.01</v>
      </c>
      <c r="G153" s="15">
        <v>95.77</v>
      </c>
      <c r="H153" s="15">
        <v>83.54</v>
      </c>
      <c r="I153" s="14"/>
      <c r="J153" s="15">
        <v>109.81</v>
      </c>
      <c r="K153" s="15">
        <v>134.27000000000001</v>
      </c>
      <c r="L153" s="15">
        <v>173.87</v>
      </c>
      <c r="M153" s="15"/>
      <c r="N153" s="15">
        <v>46.408244207999999</v>
      </c>
      <c r="O153" s="15">
        <v>17.891754481</v>
      </c>
      <c r="P153" s="16" t="s">
        <v>14</v>
      </c>
      <c r="Q153" s="39" t="s">
        <v>664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234</v>
      </c>
      <c r="D154" s="17" t="s">
        <v>235</v>
      </c>
      <c r="E154" s="17">
        <v>3</v>
      </c>
      <c r="F154" s="14">
        <v>32.4</v>
      </c>
      <c r="G154" s="14">
        <v>30.93</v>
      </c>
      <c r="H154" s="14">
        <v>29.46</v>
      </c>
      <c r="I154" s="14"/>
      <c r="J154" s="14">
        <v>32.93</v>
      </c>
      <c r="K154" s="14">
        <v>35.86</v>
      </c>
      <c r="L154" s="14">
        <v>40.61</v>
      </c>
      <c r="M154" s="14"/>
      <c r="N154" s="14">
        <v>38.937051709000002</v>
      </c>
      <c r="O154" s="33">
        <v>13.775209522999999</v>
      </c>
      <c r="P154" s="17" t="s">
        <v>14</v>
      </c>
      <c r="Q154" s="40" t="s">
        <v>665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467</v>
      </c>
      <c r="D155" s="16" t="s">
        <v>236</v>
      </c>
      <c r="E155" s="16">
        <v>7</v>
      </c>
      <c r="F155" s="15">
        <v>624.92999999999995</v>
      </c>
      <c r="G155" s="15">
        <v>499.88</v>
      </c>
      <c r="H155" s="15">
        <v>374.83</v>
      </c>
      <c r="I155" s="14"/>
      <c r="J155" s="15">
        <v>676.45</v>
      </c>
      <c r="K155" s="15">
        <v>926.54</v>
      </c>
      <c r="L155" s="15">
        <v>1331.23</v>
      </c>
      <c r="M155" s="15"/>
      <c r="N155" s="15">
        <v>65.540640955000001</v>
      </c>
      <c r="O155" s="15">
        <v>66.640369116000002</v>
      </c>
      <c r="P155" s="16" t="s">
        <v>17</v>
      </c>
      <c r="Q155" s="39" t="s">
        <v>666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237</v>
      </c>
      <c r="D156" s="17" t="s">
        <v>238</v>
      </c>
      <c r="E156" s="17">
        <v>6</v>
      </c>
      <c r="F156" s="14">
        <v>86.99</v>
      </c>
      <c r="G156" s="14">
        <v>78.55</v>
      </c>
      <c r="H156" s="14">
        <v>70.12</v>
      </c>
      <c r="I156" s="14"/>
      <c r="J156" s="14">
        <v>104.45</v>
      </c>
      <c r="K156" s="14">
        <v>121.31</v>
      </c>
      <c r="L156" s="14">
        <v>148.61000000000001</v>
      </c>
      <c r="M156" s="14"/>
      <c r="N156" s="14">
        <v>58.328288465</v>
      </c>
      <c r="O156" s="33">
        <v>36.630679103000006</v>
      </c>
      <c r="P156" s="17" t="s">
        <v>17</v>
      </c>
      <c r="Q156" s="40" t="s">
        <v>667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239</v>
      </c>
      <c r="D157" s="16" t="s">
        <v>240</v>
      </c>
      <c r="E157" s="16">
        <v>7</v>
      </c>
      <c r="F157" s="15">
        <v>13.08</v>
      </c>
      <c r="G157" s="15">
        <v>12.18</v>
      </c>
      <c r="H157" s="15">
        <v>11.29</v>
      </c>
      <c r="I157" s="14"/>
      <c r="J157" s="15">
        <v>15.23</v>
      </c>
      <c r="K157" s="15">
        <v>17.010000000000002</v>
      </c>
      <c r="L157" s="15">
        <v>19.91</v>
      </c>
      <c r="M157" s="15"/>
      <c r="N157" s="15">
        <v>54.900198738</v>
      </c>
      <c r="O157" s="15">
        <v>10.599428190000001</v>
      </c>
      <c r="P157" s="16" t="s">
        <v>17</v>
      </c>
      <c r="Q157" s="39" t="s">
        <v>668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241</v>
      </c>
      <c r="D158" s="17" t="s">
        <v>242</v>
      </c>
      <c r="E158" s="17">
        <v>0</v>
      </c>
      <c r="F158" s="14">
        <v>3.77</v>
      </c>
      <c r="G158" s="14">
        <v>2.93</v>
      </c>
      <c r="H158" s="14">
        <v>2.1</v>
      </c>
      <c r="I158" s="14"/>
      <c r="J158" s="14">
        <v>4.03</v>
      </c>
      <c r="K158" s="14">
        <v>5.69</v>
      </c>
      <c r="L158" s="14">
        <v>8.39</v>
      </c>
      <c r="M158" s="14"/>
      <c r="N158" s="14">
        <v>34.558778353000001</v>
      </c>
      <c r="O158" s="33">
        <v>79.319592380999993</v>
      </c>
      <c r="P158" s="17" t="s">
        <v>14</v>
      </c>
      <c r="Q158" s="40" t="s">
        <v>669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457</v>
      </c>
      <c r="D159" s="16" t="s">
        <v>458</v>
      </c>
      <c r="E159" s="16">
        <v>1</v>
      </c>
      <c r="F159" s="15">
        <v>3.5</v>
      </c>
      <c r="G159" s="15">
        <v>3.22</v>
      </c>
      <c r="H159" s="15">
        <v>2.95</v>
      </c>
      <c r="I159" s="14"/>
      <c r="J159" s="15">
        <v>3.61</v>
      </c>
      <c r="K159" s="15">
        <v>4.1500000000000004</v>
      </c>
      <c r="L159" s="15">
        <v>5.04</v>
      </c>
      <c r="M159" s="15"/>
      <c r="N159" s="15">
        <v>51.212461546999997</v>
      </c>
      <c r="O159" s="15">
        <v>2.1826541905000001</v>
      </c>
      <c r="P159" s="16" t="s">
        <v>14</v>
      </c>
      <c r="Q159" s="39" t="s">
        <v>670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243</v>
      </c>
      <c r="D160" s="17" t="s">
        <v>244</v>
      </c>
      <c r="E160" s="17">
        <v>0</v>
      </c>
      <c r="F160" s="14">
        <v>14.42</v>
      </c>
      <c r="G160" s="14">
        <v>13.33</v>
      </c>
      <c r="H160" s="14">
        <v>12.25</v>
      </c>
      <c r="I160" s="14"/>
      <c r="J160" s="14">
        <v>14.98</v>
      </c>
      <c r="K160" s="14">
        <v>17.14</v>
      </c>
      <c r="L160" s="14">
        <v>20.65</v>
      </c>
      <c r="M160" s="14"/>
      <c r="N160" s="14">
        <v>33.578406887</v>
      </c>
      <c r="O160" s="33">
        <v>128.75898419000001</v>
      </c>
      <c r="P160" s="17" t="s">
        <v>14</v>
      </c>
      <c r="Q160" s="40" t="s">
        <v>671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245</v>
      </c>
      <c r="D161" s="16" t="s">
        <v>246</v>
      </c>
      <c r="E161" s="16">
        <v>3</v>
      </c>
      <c r="F161" s="15">
        <v>26.97</v>
      </c>
      <c r="G161" s="15">
        <v>23.68</v>
      </c>
      <c r="H161" s="15">
        <v>20.399999999999999</v>
      </c>
      <c r="I161" s="14"/>
      <c r="J161" s="15">
        <v>28.23</v>
      </c>
      <c r="K161" s="15">
        <v>34.79</v>
      </c>
      <c r="L161" s="15">
        <v>45.42</v>
      </c>
      <c r="M161" s="15"/>
      <c r="N161" s="15">
        <v>36.644134635999997</v>
      </c>
      <c r="O161" s="15">
        <v>37.809679523999996</v>
      </c>
      <c r="P161" s="16" t="s">
        <v>14</v>
      </c>
      <c r="Q161" s="39" t="s">
        <v>672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247</v>
      </c>
      <c r="D162" s="17" t="s">
        <v>248</v>
      </c>
      <c r="E162" s="17">
        <v>0</v>
      </c>
      <c r="F162" s="14">
        <v>9.33</v>
      </c>
      <c r="G162" s="14">
        <v>7.5</v>
      </c>
      <c r="H162" s="14">
        <v>5.68</v>
      </c>
      <c r="I162" s="14"/>
      <c r="J162" s="14">
        <v>9.66</v>
      </c>
      <c r="K162" s="14">
        <v>13.3</v>
      </c>
      <c r="L162" s="14">
        <v>19.21</v>
      </c>
      <c r="M162" s="14"/>
      <c r="N162" s="14">
        <v>28.760318677000001</v>
      </c>
      <c r="O162" s="33">
        <v>66.879138237999996</v>
      </c>
      <c r="P162" s="17" t="s">
        <v>14</v>
      </c>
      <c r="Q162" s="40" t="s">
        <v>673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249</v>
      </c>
      <c r="D163" s="16" t="s">
        <v>250</v>
      </c>
      <c r="E163" s="16">
        <v>0</v>
      </c>
      <c r="F163" s="15">
        <v>5.99</v>
      </c>
      <c r="G163" s="15">
        <v>4.57</v>
      </c>
      <c r="H163" s="15">
        <v>3.15</v>
      </c>
      <c r="I163" s="14"/>
      <c r="J163" s="15">
        <v>6.23</v>
      </c>
      <c r="K163" s="15">
        <v>9.06</v>
      </c>
      <c r="L163" s="15">
        <v>13.64</v>
      </c>
      <c r="M163" s="15"/>
      <c r="N163" s="15">
        <v>34.438586051999998</v>
      </c>
      <c r="O163" s="15">
        <v>64.86217280999999</v>
      </c>
      <c r="P163" s="16" t="s">
        <v>14</v>
      </c>
      <c r="Q163" s="39" t="s">
        <v>674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251</v>
      </c>
      <c r="D164" s="17" t="s">
        <v>252</v>
      </c>
      <c r="E164" s="17">
        <v>3</v>
      </c>
      <c r="F164" s="14">
        <v>29.35</v>
      </c>
      <c r="G164" s="14">
        <v>27.17</v>
      </c>
      <c r="H164" s="14">
        <v>25</v>
      </c>
      <c r="I164" s="14"/>
      <c r="J164" s="14">
        <v>30.17</v>
      </c>
      <c r="K164" s="14">
        <v>34.51</v>
      </c>
      <c r="L164" s="14">
        <v>41.53</v>
      </c>
      <c r="M164" s="14"/>
      <c r="N164" s="14">
        <v>38.809721623999998</v>
      </c>
      <c r="O164" s="33">
        <v>104.74135352</v>
      </c>
      <c r="P164" s="17" t="s">
        <v>14</v>
      </c>
      <c r="Q164" s="40" t="s">
        <v>675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253</v>
      </c>
      <c r="D165" s="16" t="s">
        <v>254</v>
      </c>
      <c r="E165" s="16">
        <v>4</v>
      </c>
      <c r="F165" s="15">
        <v>9.9700000000000006</v>
      </c>
      <c r="G165" s="15">
        <v>8.75</v>
      </c>
      <c r="H165" s="15">
        <v>7.53</v>
      </c>
      <c r="I165" s="14"/>
      <c r="J165" s="15">
        <v>10.15</v>
      </c>
      <c r="K165" s="15">
        <v>12.58</v>
      </c>
      <c r="L165" s="15">
        <v>16.52</v>
      </c>
      <c r="M165" s="15"/>
      <c r="N165" s="15">
        <v>51.152891629999999</v>
      </c>
      <c r="O165" s="15">
        <v>126.35695990000001</v>
      </c>
      <c r="P165" s="16" t="s">
        <v>14</v>
      </c>
      <c r="Q165" s="39" t="s">
        <v>676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677</v>
      </c>
      <c r="D166" s="17" t="s">
        <v>678</v>
      </c>
      <c r="E166" s="17">
        <v>7</v>
      </c>
      <c r="F166" s="14">
        <v>33.200000000000003</v>
      </c>
      <c r="G166" s="14">
        <v>30.51</v>
      </c>
      <c r="H166" s="14">
        <v>27.83</v>
      </c>
      <c r="I166" s="14"/>
      <c r="J166" s="14">
        <v>33.57</v>
      </c>
      <c r="K166" s="14">
        <v>38.93</v>
      </c>
      <c r="L166" s="14">
        <v>47.61</v>
      </c>
      <c r="M166" s="14"/>
      <c r="N166" s="14">
        <v>70.963360129999998</v>
      </c>
      <c r="O166" s="33">
        <v>1.2873403809999999</v>
      </c>
      <c r="P166" s="17" t="s">
        <v>17</v>
      </c>
      <c r="Q166" s="40" t="s">
        <v>679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255</v>
      </c>
      <c r="D167" s="16" t="s">
        <v>256</v>
      </c>
      <c r="E167" s="16">
        <v>0</v>
      </c>
      <c r="F167" s="15">
        <v>8.84</v>
      </c>
      <c r="G167" s="15">
        <v>7.86</v>
      </c>
      <c r="H167" s="15">
        <v>6.88</v>
      </c>
      <c r="I167" s="14"/>
      <c r="J167" s="15">
        <v>9</v>
      </c>
      <c r="K167" s="15">
        <v>10.95</v>
      </c>
      <c r="L167" s="15">
        <v>14.12</v>
      </c>
      <c r="M167" s="15"/>
      <c r="N167" s="15">
        <v>46.511988717000001</v>
      </c>
      <c r="O167" s="15">
        <v>8.8882327714000002</v>
      </c>
      <c r="P167" s="16" t="s">
        <v>14</v>
      </c>
      <c r="Q167" s="39" t="s">
        <v>680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257</v>
      </c>
      <c r="D168" s="17" t="s">
        <v>258</v>
      </c>
      <c r="E168" s="17">
        <v>0</v>
      </c>
      <c r="F168" s="14">
        <v>10.71</v>
      </c>
      <c r="G168" s="14">
        <v>8.67</v>
      </c>
      <c r="H168" s="14">
        <v>6.63</v>
      </c>
      <c r="I168" s="14"/>
      <c r="J168" s="14">
        <v>11.14</v>
      </c>
      <c r="K168" s="14">
        <v>15.21</v>
      </c>
      <c r="L168" s="14">
        <v>21.81</v>
      </c>
      <c r="M168" s="14"/>
      <c r="N168" s="14">
        <v>41.130173898999999</v>
      </c>
      <c r="O168" s="33">
        <v>98.130667927000005</v>
      </c>
      <c r="P168" s="17" t="s">
        <v>14</v>
      </c>
      <c r="Q168" s="40" t="s">
        <v>681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259</v>
      </c>
      <c r="D169" s="16" t="s">
        <v>260</v>
      </c>
      <c r="E169" s="16">
        <v>7</v>
      </c>
      <c r="F169" s="15">
        <v>22.47</v>
      </c>
      <c r="G169" s="15">
        <v>20.43</v>
      </c>
      <c r="H169" s="15">
        <v>18.399999999999999</v>
      </c>
      <c r="I169" s="14"/>
      <c r="J169" s="15">
        <v>24.56</v>
      </c>
      <c r="K169" s="15">
        <v>28.62</v>
      </c>
      <c r="L169" s="15">
        <v>35.19</v>
      </c>
      <c r="M169" s="15"/>
      <c r="N169" s="15">
        <v>50.182554555000003</v>
      </c>
      <c r="O169" s="15">
        <v>107.86128178999999</v>
      </c>
      <c r="P169" s="16" t="s">
        <v>17</v>
      </c>
      <c r="Q169" s="39" t="s">
        <v>682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261</v>
      </c>
      <c r="D170" s="17" t="s">
        <v>262</v>
      </c>
      <c r="E170" s="17">
        <v>4</v>
      </c>
      <c r="F170" s="14">
        <v>9.91</v>
      </c>
      <c r="G170" s="14">
        <v>9.24</v>
      </c>
      <c r="H170" s="14">
        <v>8.58</v>
      </c>
      <c r="I170" s="14"/>
      <c r="J170" s="14">
        <v>10.08</v>
      </c>
      <c r="K170" s="14">
        <v>11.4</v>
      </c>
      <c r="L170" s="14">
        <v>13.54</v>
      </c>
      <c r="M170" s="14"/>
      <c r="N170" s="14">
        <v>52.462212504</v>
      </c>
      <c r="O170" s="33">
        <v>3.3809869524000002</v>
      </c>
      <c r="P170" s="17" t="s">
        <v>14</v>
      </c>
      <c r="Q170" s="40" t="s">
        <v>683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263</v>
      </c>
      <c r="D171" s="16" t="s">
        <v>264</v>
      </c>
      <c r="E171" s="16">
        <v>7</v>
      </c>
      <c r="F171" s="15">
        <v>1.28</v>
      </c>
      <c r="G171" s="15">
        <v>0.65</v>
      </c>
      <c r="H171" s="15">
        <v>0.03</v>
      </c>
      <c r="I171" s="14"/>
      <c r="J171" s="15">
        <v>3</v>
      </c>
      <c r="K171" s="15">
        <v>4.24</v>
      </c>
      <c r="L171" s="15">
        <v>6.25</v>
      </c>
      <c r="M171" s="15"/>
      <c r="N171" s="15">
        <v>60.230896807000001</v>
      </c>
      <c r="O171" s="15">
        <v>9.1858053333000012</v>
      </c>
      <c r="P171" s="16" t="s">
        <v>17</v>
      </c>
      <c r="Q171" s="39" t="s">
        <v>684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265</v>
      </c>
      <c r="D172" s="17" t="s">
        <v>266</v>
      </c>
      <c r="E172" s="17">
        <v>6</v>
      </c>
      <c r="F172" s="14">
        <v>158.01</v>
      </c>
      <c r="G172" s="14">
        <v>140.01</v>
      </c>
      <c r="H172" s="14">
        <v>122.01</v>
      </c>
      <c r="I172" s="14"/>
      <c r="J172" s="14">
        <v>170.98</v>
      </c>
      <c r="K172" s="14">
        <v>206.97</v>
      </c>
      <c r="L172" s="14">
        <v>265.2</v>
      </c>
      <c r="M172" s="14"/>
      <c r="N172" s="14">
        <v>60.353246820999999</v>
      </c>
      <c r="O172" s="33">
        <v>13.896611207999999</v>
      </c>
      <c r="P172" s="17" t="s">
        <v>17</v>
      </c>
      <c r="Q172" s="40" t="s">
        <v>685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407</v>
      </c>
      <c r="D173" s="16" t="s">
        <v>408</v>
      </c>
      <c r="E173" s="16">
        <v>0</v>
      </c>
      <c r="F173" s="15">
        <v>6.6</v>
      </c>
      <c r="G173" s="15">
        <v>5.61</v>
      </c>
      <c r="H173" s="15">
        <v>4.63</v>
      </c>
      <c r="I173" s="14"/>
      <c r="J173" s="15">
        <v>6.88</v>
      </c>
      <c r="K173" s="15">
        <v>8.84</v>
      </c>
      <c r="L173" s="15">
        <v>12.02</v>
      </c>
      <c r="M173" s="15"/>
      <c r="N173" s="15">
        <v>36.786428952000001</v>
      </c>
      <c r="O173" s="15">
        <v>3.7967761429000002</v>
      </c>
      <c r="P173" s="16" t="s">
        <v>14</v>
      </c>
      <c r="Q173" s="39" t="s">
        <v>686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267</v>
      </c>
      <c r="D174" s="17" t="s">
        <v>268</v>
      </c>
      <c r="E174" s="17">
        <v>3</v>
      </c>
      <c r="F174" s="14">
        <v>76.47</v>
      </c>
      <c r="G174" s="14">
        <v>69.81</v>
      </c>
      <c r="H174" s="14">
        <v>63.15</v>
      </c>
      <c r="I174" s="14"/>
      <c r="J174" s="14">
        <v>78.73</v>
      </c>
      <c r="K174" s="14">
        <v>92.04</v>
      </c>
      <c r="L174" s="14">
        <v>113.59</v>
      </c>
      <c r="M174" s="14"/>
      <c r="N174" s="14">
        <v>41.855474917000002</v>
      </c>
      <c r="O174" s="33">
        <v>56.003171381000001</v>
      </c>
      <c r="P174" s="17" t="s">
        <v>14</v>
      </c>
      <c r="Q174" s="40" t="s">
        <v>687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269</v>
      </c>
      <c r="D175" s="16" t="s">
        <v>270</v>
      </c>
      <c r="E175" s="16">
        <v>0</v>
      </c>
      <c r="F175" s="15">
        <v>2.0499999999999998</v>
      </c>
      <c r="G175" s="15">
        <v>1.41</v>
      </c>
      <c r="H175" s="15">
        <v>0.78</v>
      </c>
      <c r="I175" s="14"/>
      <c r="J175" s="15">
        <v>2.13</v>
      </c>
      <c r="K175" s="15">
        <v>3.39</v>
      </c>
      <c r="L175" s="15">
        <v>5.44</v>
      </c>
      <c r="M175" s="15"/>
      <c r="N175" s="15">
        <v>33.950668039</v>
      </c>
      <c r="O175" s="15">
        <v>8.0660256189999995</v>
      </c>
      <c r="P175" s="16" t="s">
        <v>14</v>
      </c>
      <c r="Q175" s="39" t="s">
        <v>688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479</v>
      </c>
      <c r="D176" s="17" t="s">
        <v>480</v>
      </c>
      <c r="E176" s="17">
        <v>0</v>
      </c>
      <c r="F176" s="14">
        <v>9.09</v>
      </c>
      <c r="G176" s="14">
        <v>7.91</v>
      </c>
      <c r="H176" s="14">
        <v>6.74</v>
      </c>
      <c r="I176" s="14"/>
      <c r="J176" s="14">
        <v>9.4700000000000006</v>
      </c>
      <c r="K176" s="14">
        <v>11.81</v>
      </c>
      <c r="L176" s="14">
        <v>15.61</v>
      </c>
      <c r="M176" s="14"/>
      <c r="N176" s="14">
        <v>42.214473834000003</v>
      </c>
      <c r="O176" s="33">
        <v>3.347693129</v>
      </c>
      <c r="P176" s="17" t="s">
        <v>14</v>
      </c>
      <c r="Q176" s="40" t="s">
        <v>689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271</v>
      </c>
      <c r="D177" s="16" t="s">
        <v>272</v>
      </c>
      <c r="E177" s="16">
        <v>0</v>
      </c>
      <c r="F177" s="15">
        <v>4.3499999999999996</v>
      </c>
      <c r="G177" s="15">
        <v>3.33</v>
      </c>
      <c r="H177" s="15">
        <v>2.3199999999999998</v>
      </c>
      <c r="I177" s="14"/>
      <c r="J177" s="15">
        <v>4.59</v>
      </c>
      <c r="K177" s="15">
        <v>6.61</v>
      </c>
      <c r="L177" s="15">
        <v>9.8800000000000008</v>
      </c>
      <c r="M177" s="15"/>
      <c r="N177" s="15">
        <v>22.203607836</v>
      </c>
      <c r="O177" s="15">
        <v>26.392328570999997</v>
      </c>
      <c r="P177" s="16" t="s">
        <v>14</v>
      </c>
      <c r="Q177" s="39" t="s">
        <v>690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273</v>
      </c>
      <c r="D178" s="17" t="s">
        <v>274</v>
      </c>
      <c r="E178" s="17">
        <v>1</v>
      </c>
      <c r="F178" s="14">
        <v>224.47</v>
      </c>
      <c r="G178" s="14">
        <v>192.97</v>
      </c>
      <c r="H178" s="14">
        <v>161.47999999999999</v>
      </c>
      <c r="I178" s="14"/>
      <c r="J178" s="14">
        <v>232.18</v>
      </c>
      <c r="K178" s="14">
        <v>295.16000000000003</v>
      </c>
      <c r="L178" s="14">
        <v>397.07</v>
      </c>
      <c r="M178" s="14"/>
      <c r="N178" s="14">
        <v>49.876573843999999</v>
      </c>
      <c r="O178" s="33">
        <v>6.0204316799999997</v>
      </c>
      <c r="P178" s="17" t="s">
        <v>14</v>
      </c>
      <c r="Q178" s="40" t="s">
        <v>691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275</v>
      </c>
      <c r="D179" s="16" t="s">
        <v>276</v>
      </c>
      <c r="E179" s="16">
        <v>3</v>
      </c>
      <c r="F179" s="15">
        <v>49.11</v>
      </c>
      <c r="G179" s="15">
        <v>42.29</v>
      </c>
      <c r="H179" s="15">
        <v>35.479999999999997</v>
      </c>
      <c r="I179" s="14"/>
      <c r="J179" s="15">
        <v>50.15</v>
      </c>
      <c r="K179" s="15">
        <v>63.77</v>
      </c>
      <c r="L179" s="15">
        <v>85.83</v>
      </c>
      <c r="M179" s="15"/>
      <c r="N179" s="15">
        <v>44.171135139</v>
      </c>
      <c r="O179" s="15">
        <v>630.61415148000003</v>
      </c>
      <c r="P179" s="16" t="s">
        <v>14</v>
      </c>
      <c r="Q179" s="39" t="s">
        <v>692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275</v>
      </c>
      <c r="D180" s="17" t="s">
        <v>278</v>
      </c>
      <c r="E180" s="17">
        <v>3</v>
      </c>
      <c r="F180" s="14">
        <v>43.87</v>
      </c>
      <c r="G180" s="14">
        <v>38.14</v>
      </c>
      <c r="H180" s="14">
        <v>32.42</v>
      </c>
      <c r="I180" s="14"/>
      <c r="J180" s="14">
        <v>44.75</v>
      </c>
      <c r="K180" s="14">
        <v>56.19</v>
      </c>
      <c r="L180" s="14">
        <v>74.72</v>
      </c>
      <c r="M180" s="14"/>
      <c r="N180" s="14">
        <v>37.712965627999999</v>
      </c>
      <c r="O180" s="33">
        <v>2201.5654982999999</v>
      </c>
      <c r="P180" s="17" t="s">
        <v>14</v>
      </c>
      <c r="Q180" s="40" t="s">
        <v>693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279</v>
      </c>
      <c r="D181" s="16" t="s">
        <v>280</v>
      </c>
      <c r="E181" s="16">
        <v>9</v>
      </c>
      <c r="F181" s="15">
        <v>12.07</v>
      </c>
      <c r="G181" s="15">
        <v>10.76</v>
      </c>
      <c r="H181" s="15">
        <v>9.4600000000000009</v>
      </c>
      <c r="I181" s="14"/>
      <c r="J181" s="15">
        <v>14.24</v>
      </c>
      <c r="K181" s="15">
        <v>16.84</v>
      </c>
      <c r="L181" s="15">
        <v>21.07</v>
      </c>
      <c r="M181" s="15"/>
      <c r="N181" s="15">
        <v>53.008928525999998</v>
      </c>
      <c r="O181" s="15">
        <v>29.734975857000002</v>
      </c>
      <c r="P181" s="16" t="s">
        <v>17</v>
      </c>
      <c r="Q181" s="39" t="s">
        <v>694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403</v>
      </c>
      <c r="D182" s="17" t="s">
        <v>281</v>
      </c>
      <c r="E182" s="17">
        <v>9</v>
      </c>
      <c r="F182" s="14">
        <v>67.27</v>
      </c>
      <c r="G182" s="14">
        <v>58.25</v>
      </c>
      <c r="H182" s="14">
        <v>49.24</v>
      </c>
      <c r="I182" s="14"/>
      <c r="J182" s="14">
        <v>72.98</v>
      </c>
      <c r="K182" s="14">
        <v>91</v>
      </c>
      <c r="L182" s="14">
        <v>120.17</v>
      </c>
      <c r="M182" s="14"/>
      <c r="N182" s="14">
        <v>58.801333233999998</v>
      </c>
      <c r="O182" s="33">
        <v>655.4920054800001</v>
      </c>
      <c r="P182" s="17" t="s">
        <v>17</v>
      </c>
      <c r="Q182" s="40" t="s">
        <v>695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481</v>
      </c>
      <c r="D183" s="16" t="s">
        <v>282</v>
      </c>
      <c r="E183" s="16">
        <v>5</v>
      </c>
      <c r="F183" s="15">
        <v>3.27</v>
      </c>
      <c r="G183" s="15">
        <v>2.88</v>
      </c>
      <c r="H183" s="15">
        <v>2.5</v>
      </c>
      <c r="I183" s="14"/>
      <c r="J183" s="15">
        <v>3.38</v>
      </c>
      <c r="K183" s="15">
        <v>4.1399999999999997</v>
      </c>
      <c r="L183" s="15">
        <v>5.38</v>
      </c>
      <c r="M183" s="15"/>
      <c r="N183" s="15">
        <v>42.131417433999999</v>
      </c>
      <c r="O183" s="15">
        <v>12.001095428000001</v>
      </c>
      <c r="P183" s="16" t="s">
        <v>14</v>
      </c>
      <c r="Q183" s="39" t="s">
        <v>696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444</v>
      </c>
      <c r="D184" s="17" t="s">
        <v>283</v>
      </c>
      <c r="E184" s="17">
        <v>9</v>
      </c>
      <c r="F184" s="14">
        <v>14.03</v>
      </c>
      <c r="G184" s="14">
        <v>12.29</v>
      </c>
      <c r="H184" s="14">
        <v>10.55</v>
      </c>
      <c r="I184" s="14"/>
      <c r="J184" s="14">
        <v>16.170000000000002</v>
      </c>
      <c r="K184" s="14">
        <v>19.64</v>
      </c>
      <c r="L184" s="14">
        <v>25.26</v>
      </c>
      <c r="M184" s="14"/>
      <c r="N184" s="14">
        <v>56.336974404999999</v>
      </c>
      <c r="O184" s="33">
        <v>19.611705000000001</v>
      </c>
      <c r="P184" s="17" t="s">
        <v>17</v>
      </c>
      <c r="Q184" s="40" t="s">
        <v>697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406</v>
      </c>
      <c r="D185" s="16" t="s">
        <v>284</v>
      </c>
      <c r="E185" s="16">
        <v>0</v>
      </c>
      <c r="F185" s="15">
        <v>9.18</v>
      </c>
      <c r="G185" s="15">
        <v>6.97</v>
      </c>
      <c r="H185" s="15">
        <v>4.76</v>
      </c>
      <c r="I185" s="14"/>
      <c r="J185" s="15">
        <v>10.28</v>
      </c>
      <c r="K185" s="15">
        <v>14.69</v>
      </c>
      <c r="L185" s="15">
        <v>21.83</v>
      </c>
      <c r="M185" s="15"/>
      <c r="N185" s="15">
        <v>25.033184144</v>
      </c>
      <c r="O185" s="15">
        <v>83.309144142999997</v>
      </c>
      <c r="P185" s="16" t="s">
        <v>14</v>
      </c>
      <c r="Q185" s="39" t="s">
        <v>698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417</v>
      </c>
      <c r="D186" s="17" t="s">
        <v>285</v>
      </c>
      <c r="E186" s="17">
        <v>3</v>
      </c>
      <c r="F186" s="14">
        <v>48.46</v>
      </c>
      <c r="G186" s="14">
        <v>44.96</v>
      </c>
      <c r="H186" s="14">
        <v>41.47</v>
      </c>
      <c r="I186" s="14"/>
      <c r="J186" s="14">
        <v>49.44</v>
      </c>
      <c r="K186" s="14">
        <v>56.42</v>
      </c>
      <c r="L186" s="14">
        <v>67.709999999999994</v>
      </c>
      <c r="M186" s="14"/>
      <c r="N186" s="14">
        <v>47.261568281000002</v>
      </c>
      <c r="O186" s="33">
        <v>85.882484714</v>
      </c>
      <c r="P186" s="17" t="s">
        <v>14</v>
      </c>
      <c r="Q186" s="40" t="s">
        <v>699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418</v>
      </c>
      <c r="D187" s="16" t="s">
        <v>286</v>
      </c>
      <c r="E187" s="16">
        <v>0</v>
      </c>
      <c r="F187" s="15">
        <v>4.03</v>
      </c>
      <c r="G187" s="15">
        <v>3.71</v>
      </c>
      <c r="H187" s="15">
        <v>3.39</v>
      </c>
      <c r="I187" s="14"/>
      <c r="J187" s="15">
        <v>4.0999999999999996</v>
      </c>
      <c r="K187" s="15">
        <v>4.7300000000000004</v>
      </c>
      <c r="L187" s="15">
        <v>5.76</v>
      </c>
      <c r="M187" s="15"/>
      <c r="N187" s="15">
        <v>41.353697289999999</v>
      </c>
      <c r="O187" s="15">
        <v>4.7211509524000004</v>
      </c>
      <c r="P187" s="16" t="s">
        <v>14</v>
      </c>
      <c r="Q187" s="39" t="s">
        <v>700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507</v>
      </c>
      <c r="D188" s="17" t="s">
        <v>287</v>
      </c>
      <c r="E188" s="17">
        <v>3</v>
      </c>
      <c r="F188" s="14">
        <v>18.13</v>
      </c>
      <c r="G188" s="14">
        <v>16.170000000000002</v>
      </c>
      <c r="H188" s="14">
        <v>14.21</v>
      </c>
      <c r="I188" s="14"/>
      <c r="J188" s="14">
        <v>18.899999999999999</v>
      </c>
      <c r="K188" s="14">
        <v>22.81</v>
      </c>
      <c r="L188" s="14">
        <v>29.14</v>
      </c>
      <c r="M188" s="14"/>
      <c r="N188" s="14">
        <v>41.520720537999999</v>
      </c>
      <c r="O188" s="33">
        <v>10.825374523000001</v>
      </c>
      <c r="P188" s="17" t="s">
        <v>14</v>
      </c>
      <c r="Q188" s="40" t="s">
        <v>701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482</v>
      </c>
      <c r="D189" s="16" t="s">
        <v>483</v>
      </c>
      <c r="E189" s="16">
        <v>2</v>
      </c>
      <c r="F189" s="15">
        <v>6.26</v>
      </c>
      <c r="G189" s="15">
        <v>5.19</v>
      </c>
      <c r="H189" s="15">
        <v>4.12</v>
      </c>
      <c r="I189" s="14"/>
      <c r="J189" s="15">
        <v>6.54</v>
      </c>
      <c r="K189" s="15">
        <v>8.67</v>
      </c>
      <c r="L189" s="15">
        <v>12.13</v>
      </c>
      <c r="M189" s="15"/>
      <c r="N189" s="15">
        <v>28.402373484000002</v>
      </c>
      <c r="O189" s="15">
        <v>1.7954424762000001</v>
      </c>
      <c r="P189" s="16" t="s">
        <v>14</v>
      </c>
      <c r="Q189" s="39" t="s">
        <v>702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452</v>
      </c>
      <c r="D190" s="17" t="s">
        <v>439</v>
      </c>
      <c r="E190" s="17">
        <v>9</v>
      </c>
      <c r="F190" s="14">
        <v>89.91</v>
      </c>
      <c r="G190" s="14">
        <v>74.8</v>
      </c>
      <c r="H190" s="14">
        <v>59.7</v>
      </c>
      <c r="I190" s="14"/>
      <c r="J190" s="14">
        <v>101.58</v>
      </c>
      <c r="K190" s="14">
        <v>131.78</v>
      </c>
      <c r="L190" s="14">
        <v>180.66</v>
      </c>
      <c r="M190" s="14"/>
      <c r="N190" s="14">
        <v>75.548076627</v>
      </c>
      <c r="O190" s="33">
        <v>3.7718732890999997</v>
      </c>
      <c r="P190" s="17" t="s">
        <v>17</v>
      </c>
      <c r="Q190" s="40" t="s">
        <v>703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506</v>
      </c>
      <c r="D191" s="16" t="s">
        <v>288</v>
      </c>
      <c r="E191" s="16">
        <v>5</v>
      </c>
      <c r="F191" s="15">
        <v>1.83</v>
      </c>
      <c r="G191" s="15">
        <v>1.54</v>
      </c>
      <c r="H191" s="15">
        <v>1.25</v>
      </c>
      <c r="I191" s="14"/>
      <c r="J191" s="15">
        <v>2.64</v>
      </c>
      <c r="K191" s="15">
        <v>3.21</v>
      </c>
      <c r="L191" s="15">
        <v>4.1399999999999997</v>
      </c>
      <c r="M191" s="15"/>
      <c r="N191" s="15">
        <v>52.641819648000002</v>
      </c>
      <c r="O191" s="15">
        <v>6.6234624762000003</v>
      </c>
      <c r="P191" s="16" t="s">
        <v>17</v>
      </c>
      <c r="Q191" s="39" t="s">
        <v>704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289</v>
      </c>
      <c r="E192" s="17">
        <v>2</v>
      </c>
      <c r="F192" s="14">
        <v>1.33</v>
      </c>
      <c r="G192" s="14">
        <v>0.89</v>
      </c>
      <c r="H192" s="14">
        <v>0.45</v>
      </c>
      <c r="I192" s="14"/>
      <c r="J192" s="14">
        <v>1.44</v>
      </c>
      <c r="K192" s="14">
        <v>2.31</v>
      </c>
      <c r="L192" s="14">
        <v>3.72</v>
      </c>
      <c r="M192" s="14"/>
      <c r="N192" s="14">
        <v>33.343907668999996</v>
      </c>
      <c r="O192" s="33">
        <v>6.2502166667000001</v>
      </c>
      <c r="P192" s="17" t="s">
        <v>14</v>
      </c>
      <c r="Q192" s="40" t="s">
        <v>705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432</v>
      </c>
      <c r="D193" s="16" t="s">
        <v>290</v>
      </c>
      <c r="E193" s="16">
        <v>0</v>
      </c>
      <c r="F193" s="15">
        <v>18.059999999999999</v>
      </c>
      <c r="G193" s="15">
        <v>15.2</v>
      </c>
      <c r="H193" s="15">
        <v>12.34</v>
      </c>
      <c r="I193" s="14"/>
      <c r="J193" s="15">
        <v>18.510000000000002</v>
      </c>
      <c r="K193" s="15">
        <v>24.22</v>
      </c>
      <c r="L193" s="15">
        <v>33.47</v>
      </c>
      <c r="M193" s="15"/>
      <c r="N193" s="15">
        <v>24.027711995000001</v>
      </c>
      <c r="O193" s="15">
        <v>213.45086576</v>
      </c>
      <c r="P193" s="16" t="s">
        <v>14</v>
      </c>
      <c r="Q193" s="39" t="s">
        <v>706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707</v>
      </c>
      <c r="D194" s="17" t="s">
        <v>291</v>
      </c>
      <c r="E194" s="17">
        <v>1</v>
      </c>
      <c r="F194" s="14">
        <v>0.38</v>
      </c>
      <c r="G194" s="14">
        <v>0.14000000000000001</v>
      </c>
      <c r="H194" s="14">
        <v>-0.08</v>
      </c>
      <c r="I194" s="14"/>
      <c r="J194" s="14">
        <v>0.4</v>
      </c>
      <c r="K194" s="14">
        <v>0.86</v>
      </c>
      <c r="L194" s="14">
        <v>1.61</v>
      </c>
      <c r="M194" s="14"/>
      <c r="N194" s="14">
        <v>27.015221282999999</v>
      </c>
      <c r="O194" s="33">
        <v>5.4913183810000001</v>
      </c>
      <c r="P194" s="17" t="s">
        <v>14</v>
      </c>
      <c r="Q194" s="40" t="s">
        <v>708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496</v>
      </c>
      <c r="D195" s="16" t="s">
        <v>292</v>
      </c>
      <c r="E195" s="16">
        <v>2</v>
      </c>
      <c r="F195" s="15">
        <v>4.9400000000000004</v>
      </c>
      <c r="G195" s="15">
        <v>4.16</v>
      </c>
      <c r="H195" s="15">
        <v>3.39</v>
      </c>
      <c r="I195" s="14"/>
      <c r="J195" s="15">
        <v>5.12</v>
      </c>
      <c r="K195" s="15">
        <v>6.66</v>
      </c>
      <c r="L195" s="15">
        <v>9.16</v>
      </c>
      <c r="M195" s="15"/>
      <c r="N195" s="15">
        <v>47.914742701000002</v>
      </c>
      <c r="O195" s="15">
        <v>16.435935189999999</v>
      </c>
      <c r="P195" s="16" t="s">
        <v>14</v>
      </c>
      <c r="Q195" s="39" t="s">
        <v>709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710</v>
      </c>
      <c r="D196" s="17" t="s">
        <v>711</v>
      </c>
      <c r="E196" s="17">
        <v>3</v>
      </c>
      <c r="F196" s="14">
        <v>0.49</v>
      </c>
      <c r="G196" s="14">
        <v>-0.21</v>
      </c>
      <c r="H196" s="14">
        <v>-0.92</v>
      </c>
      <c r="I196" s="14"/>
      <c r="J196" s="14">
        <v>0.55000000000000004</v>
      </c>
      <c r="K196" s="14">
        <v>1.96</v>
      </c>
      <c r="L196" s="14">
        <v>4.24</v>
      </c>
      <c r="M196" s="14"/>
      <c r="N196" s="14">
        <v>42.096294198999999</v>
      </c>
      <c r="O196" s="33">
        <v>1.9480152381</v>
      </c>
      <c r="P196" s="17" t="s">
        <v>14</v>
      </c>
      <c r="Q196" s="40" t="s">
        <v>712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412</v>
      </c>
      <c r="D197" s="16" t="s">
        <v>293</v>
      </c>
      <c r="E197" s="16">
        <v>0</v>
      </c>
      <c r="F197" s="15">
        <v>33.53</v>
      </c>
      <c r="G197" s="15">
        <v>29.92</v>
      </c>
      <c r="H197" s="15">
        <v>26.32</v>
      </c>
      <c r="I197" s="14"/>
      <c r="J197" s="15">
        <v>34.47</v>
      </c>
      <c r="K197" s="15">
        <v>41.67</v>
      </c>
      <c r="L197" s="15">
        <v>53.33</v>
      </c>
      <c r="M197" s="15"/>
      <c r="N197" s="15">
        <v>32.184507889999999</v>
      </c>
      <c r="O197" s="15">
        <v>305.62460076000002</v>
      </c>
      <c r="P197" s="16" t="s">
        <v>14</v>
      </c>
      <c r="Q197" s="39" t="s">
        <v>713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416</v>
      </c>
      <c r="D198" s="17" t="s">
        <v>294</v>
      </c>
      <c r="E198" s="17">
        <v>9</v>
      </c>
      <c r="F198" s="14">
        <v>9.07</v>
      </c>
      <c r="G198" s="14">
        <v>8.0399999999999991</v>
      </c>
      <c r="H198" s="14">
        <v>7.02</v>
      </c>
      <c r="I198" s="14"/>
      <c r="J198" s="14">
        <v>10.96</v>
      </c>
      <c r="K198" s="14">
        <v>13</v>
      </c>
      <c r="L198" s="14">
        <v>16.309999999999999</v>
      </c>
      <c r="M198" s="14"/>
      <c r="N198" s="14">
        <v>54.37641936</v>
      </c>
      <c r="O198" s="33">
        <v>17.115973905000001</v>
      </c>
      <c r="P198" s="17" t="s">
        <v>17</v>
      </c>
      <c r="Q198" s="40" t="s">
        <v>714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426</v>
      </c>
      <c r="D199" s="16" t="s">
        <v>295</v>
      </c>
      <c r="E199" s="16">
        <v>0</v>
      </c>
      <c r="F199" s="15">
        <v>14.07</v>
      </c>
      <c r="G199" s="15">
        <v>12.81</v>
      </c>
      <c r="H199" s="15">
        <v>11.55</v>
      </c>
      <c r="I199" s="14"/>
      <c r="J199" s="15">
        <v>14.61</v>
      </c>
      <c r="K199" s="15">
        <v>17.12</v>
      </c>
      <c r="L199" s="15">
        <v>21.18</v>
      </c>
      <c r="M199" s="15"/>
      <c r="N199" s="15">
        <v>28.930624609999999</v>
      </c>
      <c r="O199" s="15">
        <v>226.56534586000001</v>
      </c>
      <c r="P199" s="16" t="s">
        <v>14</v>
      </c>
      <c r="Q199" s="39" t="s">
        <v>715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296</v>
      </c>
      <c r="D200" s="17" t="s">
        <v>297</v>
      </c>
      <c r="E200" s="17">
        <v>3</v>
      </c>
      <c r="F200" s="14">
        <v>27.97</v>
      </c>
      <c r="G200" s="14">
        <v>24.6</v>
      </c>
      <c r="H200" s="14">
        <v>21.24</v>
      </c>
      <c r="I200" s="14"/>
      <c r="J200" s="14">
        <v>28.54</v>
      </c>
      <c r="K200" s="14">
        <v>35.26</v>
      </c>
      <c r="L200" s="14">
        <v>46.13</v>
      </c>
      <c r="M200" s="14"/>
      <c r="N200" s="14">
        <v>27.81949814</v>
      </c>
      <c r="O200" s="33">
        <v>484.62998518999996</v>
      </c>
      <c r="P200" s="17" t="s">
        <v>14</v>
      </c>
      <c r="Q200" s="40" t="s">
        <v>716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298</v>
      </c>
      <c r="D201" s="16" t="s">
        <v>299</v>
      </c>
      <c r="E201" s="16">
        <v>0</v>
      </c>
      <c r="F201" s="15">
        <v>7.22</v>
      </c>
      <c r="G201" s="15">
        <v>6.56</v>
      </c>
      <c r="H201" s="15">
        <v>5.9</v>
      </c>
      <c r="I201" s="14"/>
      <c r="J201" s="15">
        <v>7.39</v>
      </c>
      <c r="K201" s="15">
        <v>8.6999999999999993</v>
      </c>
      <c r="L201" s="15">
        <v>10.82</v>
      </c>
      <c r="M201" s="15"/>
      <c r="N201" s="15">
        <v>30.730662028000001</v>
      </c>
      <c r="O201" s="15">
        <v>10.418345951999999</v>
      </c>
      <c r="P201" s="16" t="s">
        <v>14</v>
      </c>
      <c r="Q201" s="39" t="s">
        <v>717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298</v>
      </c>
      <c r="D202" s="17" t="s">
        <v>300</v>
      </c>
      <c r="E202" s="17">
        <v>0</v>
      </c>
      <c r="F202" s="14">
        <v>37.06</v>
      </c>
      <c r="G202" s="14">
        <v>33.299999999999997</v>
      </c>
      <c r="H202" s="14">
        <v>29.54</v>
      </c>
      <c r="I202" s="14"/>
      <c r="J202" s="14">
        <v>37.94</v>
      </c>
      <c r="K202" s="14">
        <v>45.45</v>
      </c>
      <c r="L202" s="14">
        <v>57.61</v>
      </c>
      <c r="M202" s="14"/>
      <c r="N202" s="14">
        <v>31.386317740999999</v>
      </c>
      <c r="O202" s="33">
        <v>74.884657475999987</v>
      </c>
      <c r="P202" s="17" t="s">
        <v>14</v>
      </c>
      <c r="Q202" s="40" t="s">
        <v>718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301</v>
      </c>
      <c r="D203" s="16" t="s">
        <v>453</v>
      </c>
      <c r="E203" s="16">
        <v>0</v>
      </c>
      <c r="F203" s="15">
        <v>13</v>
      </c>
      <c r="G203" s="15">
        <v>11.26</v>
      </c>
      <c r="H203" s="15">
        <v>9.52</v>
      </c>
      <c r="I203" s="14"/>
      <c r="J203" s="15">
        <v>13.4</v>
      </c>
      <c r="K203" s="15">
        <v>16.87</v>
      </c>
      <c r="L203" s="15">
        <v>22.5</v>
      </c>
      <c r="M203" s="15"/>
      <c r="N203" s="15">
        <v>32.229909845999998</v>
      </c>
      <c r="O203" s="15">
        <v>1.4630895238000001</v>
      </c>
      <c r="P203" s="16" t="s">
        <v>14</v>
      </c>
      <c r="Q203" s="39" t="s">
        <v>719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301</v>
      </c>
      <c r="D204" s="17" t="s">
        <v>454</v>
      </c>
      <c r="E204" s="17">
        <v>0</v>
      </c>
      <c r="F204" s="14">
        <v>14.01</v>
      </c>
      <c r="G204" s="14">
        <v>12.4</v>
      </c>
      <c r="H204" s="14">
        <v>10.8</v>
      </c>
      <c r="I204" s="14"/>
      <c r="J204" s="14">
        <v>14.54</v>
      </c>
      <c r="K204" s="14">
        <v>17.739999999999998</v>
      </c>
      <c r="L204" s="14">
        <v>22.94</v>
      </c>
      <c r="M204" s="14"/>
      <c r="N204" s="14">
        <v>40.083144572000002</v>
      </c>
      <c r="O204" s="33">
        <v>1.8301290475999998</v>
      </c>
      <c r="P204" s="17" t="s">
        <v>14</v>
      </c>
      <c r="Q204" s="40" t="s">
        <v>720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301</v>
      </c>
      <c r="D205" s="16" t="s">
        <v>302</v>
      </c>
      <c r="E205" s="16">
        <v>0</v>
      </c>
      <c r="F205" s="15">
        <v>26.98</v>
      </c>
      <c r="G205" s="15">
        <v>23.63</v>
      </c>
      <c r="H205" s="15">
        <v>20.29</v>
      </c>
      <c r="I205" s="14"/>
      <c r="J205" s="15">
        <v>27.47</v>
      </c>
      <c r="K205" s="15">
        <v>34.15</v>
      </c>
      <c r="L205" s="15">
        <v>44.96</v>
      </c>
      <c r="M205" s="15"/>
      <c r="N205" s="15">
        <v>36.010237234999998</v>
      </c>
      <c r="O205" s="15">
        <v>82.342464429000003</v>
      </c>
      <c r="P205" s="16" t="s">
        <v>14</v>
      </c>
      <c r="Q205" s="39" t="s">
        <v>721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303</v>
      </c>
      <c r="D206" s="17" t="s">
        <v>304</v>
      </c>
      <c r="E206" s="17">
        <v>7</v>
      </c>
      <c r="F206" s="14">
        <v>17.3</v>
      </c>
      <c r="G206" s="14">
        <v>15.02</v>
      </c>
      <c r="H206" s="14">
        <v>12.75</v>
      </c>
      <c r="I206" s="14"/>
      <c r="J206" s="14">
        <v>21.7</v>
      </c>
      <c r="K206" s="14">
        <v>26.24</v>
      </c>
      <c r="L206" s="14">
        <v>33.590000000000003</v>
      </c>
      <c r="M206" s="14"/>
      <c r="N206" s="14">
        <v>50.508317742999999</v>
      </c>
      <c r="O206" s="33">
        <v>45.269849714000003</v>
      </c>
      <c r="P206" s="17" t="s">
        <v>17</v>
      </c>
      <c r="Q206" s="40"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305</v>
      </c>
      <c r="D207" s="16" t="s">
        <v>306</v>
      </c>
      <c r="E207" s="16">
        <v>6</v>
      </c>
      <c r="F207" s="15">
        <v>4.88</v>
      </c>
      <c r="G207" s="15">
        <v>4.63</v>
      </c>
      <c r="H207" s="15">
        <v>4.38</v>
      </c>
      <c r="I207" s="14"/>
      <c r="J207" s="15">
        <v>4.9400000000000004</v>
      </c>
      <c r="K207" s="15">
        <v>5.43</v>
      </c>
      <c r="L207" s="15">
        <v>6.23</v>
      </c>
      <c r="M207" s="15"/>
      <c r="N207" s="15">
        <v>35.314237044000002</v>
      </c>
      <c r="O207" s="15">
        <v>3.0570214762000001</v>
      </c>
      <c r="P207" s="16" t="s">
        <v>14</v>
      </c>
      <c r="Q207" s="39"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468</v>
      </c>
      <c r="D208" s="17" t="s">
        <v>440</v>
      </c>
      <c r="E208" s="17">
        <v>9</v>
      </c>
      <c r="F208" s="14">
        <v>4017.18</v>
      </c>
      <c r="G208" s="14">
        <v>3268.5</v>
      </c>
      <c r="H208" s="14">
        <v>2519.83</v>
      </c>
      <c r="I208" s="14"/>
      <c r="J208" s="14">
        <v>4159.99</v>
      </c>
      <c r="K208" s="14">
        <v>5657.33</v>
      </c>
      <c r="L208" s="14">
        <v>8080.22</v>
      </c>
      <c r="M208" s="14"/>
      <c r="N208" s="14">
        <v>67.176063349000003</v>
      </c>
      <c r="O208" s="33">
        <v>2.9464367742999999</v>
      </c>
      <c r="P208" s="17" t="s">
        <v>17</v>
      </c>
      <c r="Q208" s="40"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307</v>
      </c>
      <c r="D209" s="16" t="s">
        <v>308</v>
      </c>
      <c r="E209" s="16">
        <v>3</v>
      </c>
      <c r="F209" s="15">
        <v>11.39</v>
      </c>
      <c r="G209" s="15">
        <v>9.9499999999999993</v>
      </c>
      <c r="H209" s="15">
        <v>8.52</v>
      </c>
      <c r="I209" s="14"/>
      <c r="J209" s="15">
        <v>12.06</v>
      </c>
      <c r="K209" s="15">
        <v>14.92</v>
      </c>
      <c r="L209" s="15">
        <v>19.559999999999999</v>
      </c>
      <c r="M209" s="15"/>
      <c r="N209" s="15">
        <v>36.216273584</v>
      </c>
      <c r="O209" s="15">
        <v>13.560103951999999</v>
      </c>
      <c r="P209" s="16" t="s">
        <v>14</v>
      </c>
      <c r="Q209" s="39"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309</v>
      </c>
      <c r="D210" s="17" t="s">
        <v>310</v>
      </c>
      <c r="E210" s="17">
        <v>6</v>
      </c>
      <c r="F210" s="14">
        <v>6.26</v>
      </c>
      <c r="G210" s="14">
        <v>4.51</v>
      </c>
      <c r="H210" s="14">
        <v>2.76</v>
      </c>
      <c r="I210" s="14"/>
      <c r="J210" s="14">
        <v>11.32</v>
      </c>
      <c r="K210" s="14">
        <v>14.81</v>
      </c>
      <c r="L210" s="14">
        <v>20.47</v>
      </c>
      <c r="M210" s="14"/>
      <c r="N210" s="14">
        <v>59.571608003000001</v>
      </c>
      <c r="O210" s="33">
        <v>64.25753742900001</v>
      </c>
      <c r="P210" s="17" t="s">
        <v>17</v>
      </c>
      <c r="Q210" s="40"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410</v>
      </c>
      <c r="D211" s="16" t="s">
        <v>411</v>
      </c>
      <c r="E211" s="16">
        <v>3</v>
      </c>
      <c r="F211" s="15">
        <v>24.73</v>
      </c>
      <c r="G211" s="15">
        <v>17.239999999999998</v>
      </c>
      <c r="H211" s="15">
        <v>9.76</v>
      </c>
      <c r="I211" s="14"/>
      <c r="J211" s="15">
        <v>26.25</v>
      </c>
      <c r="K211" s="15">
        <v>41.21</v>
      </c>
      <c r="L211" s="15">
        <v>65.430000000000007</v>
      </c>
      <c r="M211" s="15"/>
      <c r="N211" s="15">
        <v>31.310225492000001</v>
      </c>
      <c r="O211" s="15">
        <v>2.1776099656999999</v>
      </c>
      <c r="P211" s="16" t="s">
        <v>14</v>
      </c>
      <c r="Q211" s="39" t="s">
        <v>727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311</v>
      </c>
      <c r="D212" s="17" t="s">
        <v>312</v>
      </c>
      <c r="E212" s="17">
        <v>0</v>
      </c>
      <c r="F212" s="14">
        <v>9.0399999999999991</v>
      </c>
      <c r="G212" s="14">
        <v>7.32</v>
      </c>
      <c r="H212" s="14">
        <v>5.6</v>
      </c>
      <c r="I212" s="14"/>
      <c r="J212" s="14">
        <v>9.2799999999999994</v>
      </c>
      <c r="K212" s="14">
        <v>12.71</v>
      </c>
      <c r="L212" s="14">
        <v>18.260000000000002</v>
      </c>
      <c r="M212" s="14"/>
      <c r="N212" s="14">
        <v>33.410106251000002</v>
      </c>
      <c r="O212" s="33">
        <v>31.433643332999999</v>
      </c>
      <c r="P212" s="17" t="s">
        <v>14</v>
      </c>
      <c r="Q212" s="40" t="s">
        <v>728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313</v>
      </c>
      <c r="D213" s="16" t="s">
        <v>314</v>
      </c>
      <c r="E213" s="16">
        <v>3</v>
      </c>
      <c r="F213" s="15">
        <v>15.87</v>
      </c>
      <c r="G213" s="15">
        <v>14.47</v>
      </c>
      <c r="H213" s="15">
        <v>13.08</v>
      </c>
      <c r="I213" s="14"/>
      <c r="J213" s="15">
        <v>16.41</v>
      </c>
      <c r="K213" s="15">
        <v>19.190000000000001</v>
      </c>
      <c r="L213" s="15">
        <v>23.7</v>
      </c>
      <c r="M213" s="15"/>
      <c r="N213" s="15">
        <v>20.792251231000002</v>
      </c>
      <c r="O213" s="15">
        <v>56.689925000000002</v>
      </c>
      <c r="P213" s="16" t="s">
        <v>14</v>
      </c>
      <c r="Q213" s="39" t="s">
        <v>729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315</v>
      </c>
      <c r="D214" s="17" t="s">
        <v>316</v>
      </c>
      <c r="E214" s="17">
        <v>4</v>
      </c>
      <c r="F214" s="14">
        <v>18.95</v>
      </c>
      <c r="G214" s="14">
        <v>16.88</v>
      </c>
      <c r="H214" s="14">
        <v>14.82</v>
      </c>
      <c r="I214" s="14"/>
      <c r="J214" s="14">
        <v>23.3</v>
      </c>
      <c r="K214" s="14">
        <v>27.42</v>
      </c>
      <c r="L214" s="14">
        <v>34.1</v>
      </c>
      <c r="M214" s="14"/>
      <c r="N214" s="14">
        <v>51.331031500000002</v>
      </c>
      <c r="O214" s="33">
        <v>162.94504805000003</v>
      </c>
      <c r="P214" s="17" t="s">
        <v>17</v>
      </c>
      <c r="Q214" s="40" t="s">
        <v>730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731</v>
      </c>
      <c r="D215" s="16" t="s">
        <v>732</v>
      </c>
      <c r="E215" s="16">
        <v>6</v>
      </c>
      <c r="F215" s="15">
        <v>21.25</v>
      </c>
      <c r="G215" s="15">
        <v>16.940000000000001</v>
      </c>
      <c r="H215" s="15">
        <v>12.64</v>
      </c>
      <c r="I215" s="14"/>
      <c r="J215" s="15">
        <v>28.81</v>
      </c>
      <c r="K215" s="15">
        <v>37.409999999999997</v>
      </c>
      <c r="L215" s="15">
        <v>51.34</v>
      </c>
      <c r="M215" s="15"/>
      <c r="N215" s="15">
        <v>68.189137871</v>
      </c>
      <c r="O215" s="15">
        <v>1.3629529081</v>
      </c>
      <c r="P215" s="16" t="s">
        <v>17</v>
      </c>
      <c r="Q215" s="39" t="s">
        <v>733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317</v>
      </c>
      <c r="D216" s="17" t="s">
        <v>318</v>
      </c>
      <c r="E216" s="17">
        <v>4</v>
      </c>
      <c r="F216" s="14">
        <v>54.39</v>
      </c>
      <c r="G216" s="14">
        <v>43.26</v>
      </c>
      <c r="H216" s="14">
        <v>32.130000000000003</v>
      </c>
      <c r="I216" s="14"/>
      <c r="J216" s="14">
        <v>83.58</v>
      </c>
      <c r="K216" s="14">
        <v>105.83</v>
      </c>
      <c r="L216" s="14">
        <v>141.84</v>
      </c>
      <c r="M216" s="14"/>
      <c r="N216" s="14">
        <v>53.573916627999999</v>
      </c>
      <c r="O216" s="33">
        <v>16.178069115</v>
      </c>
      <c r="P216" s="17" t="s">
        <v>17</v>
      </c>
      <c r="Q216" s="40" t="s">
        <v>734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469</v>
      </c>
      <c r="D217" s="16" t="s">
        <v>319</v>
      </c>
      <c r="E217" s="16">
        <v>0</v>
      </c>
      <c r="F217" s="15">
        <v>11.43</v>
      </c>
      <c r="G217" s="15">
        <v>9.59</v>
      </c>
      <c r="H217" s="15">
        <v>7.76</v>
      </c>
      <c r="I217" s="14"/>
      <c r="J217" s="15">
        <v>11.89</v>
      </c>
      <c r="K217" s="15">
        <v>15.55</v>
      </c>
      <c r="L217" s="15">
        <v>21.48</v>
      </c>
      <c r="M217" s="15"/>
      <c r="N217" s="15">
        <v>39.158246206000001</v>
      </c>
      <c r="O217" s="15">
        <v>31.048928756000002</v>
      </c>
      <c r="P217" s="16" t="s">
        <v>14</v>
      </c>
      <c r="Q217" s="39" t="s">
        <v>735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320</v>
      </c>
      <c r="D218" s="17" t="s">
        <v>321</v>
      </c>
      <c r="E218" s="17">
        <v>0</v>
      </c>
      <c r="F218" s="14">
        <v>41.45</v>
      </c>
      <c r="G218" s="14">
        <v>35.67</v>
      </c>
      <c r="H218" s="14">
        <v>29.9</v>
      </c>
      <c r="I218" s="14"/>
      <c r="J218" s="14">
        <v>42.08</v>
      </c>
      <c r="K218" s="14">
        <v>53.62</v>
      </c>
      <c r="L218" s="14">
        <v>72.290000000000006</v>
      </c>
      <c r="M218" s="14"/>
      <c r="N218" s="14">
        <v>35.166693920999997</v>
      </c>
      <c r="O218" s="33">
        <v>281.40519757000004</v>
      </c>
      <c r="P218" s="17" t="s">
        <v>14</v>
      </c>
      <c r="Q218" s="40" t="s">
        <v>736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322</v>
      </c>
      <c r="D219" s="16" t="s">
        <v>323</v>
      </c>
      <c r="E219" s="16">
        <v>5</v>
      </c>
      <c r="F219" s="15">
        <v>12.8</v>
      </c>
      <c r="G219" s="15">
        <v>12.11</v>
      </c>
      <c r="H219" s="15">
        <v>11.42</v>
      </c>
      <c r="I219" s="14"/>
      <c r="J219" s="15">
        <v>13.03</v>
      </c>
      <c r="K219" s="15">
        <v>14.4</v>
      </c>
      <c r="L219" s="15">
        <v>16.61</v>
      </c>
      <c r="M219" s="15"/>
      <c r="N219" s="15">
        <v>36.760459339999997</v>
      </c>
      <c r="O219" s="15">
        <v>3.2258199524000002</v>
      </c>
      <c r="P219" s="16" t="s">
        <v>14</v>
      </c>
      <c r="Q219" s="39" t="s">
        <v>737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322</v>
      </c>
      <c r="D220" s="17" t="s">
        <v>324</v>
      </c>
      <c r="E220" s="17">
        <v>5</v>
      </c>
      <c r="F220" s="14">
        <v>38.200000000000003</v>
      </c>
      <c r="G220" s="14">
        <v>36.159999999999997</v>
      </c>
      <c r="H220" s="14">
        <v>34.119999999999997</v>
      </c>
      <c r="I220" s="14"/>
      <c r="J220" s="14">
        <v>38.950000000000003</v>
      </c>
      <c r="K220" s="14">
        <v>43.02</v>
      </c>
      <c r="L220" s="14">
        <v>49.62</v>
      </c>
      <c r="M220" s="14"/>
      <c r="N220" s="14">
        <v>38.612329879999997</v>
      </c>
      <c r="O220" s="33">
        <v>87.574469809999997</v>
      </c>
      <c r="P220" s="17" t="s">
        <v>14</v>
      </c>
      <c r="Q220" s="40" t="s">
        <v>738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325</v>
      </c>
      <c r="D221" s="16" t="s">
        <v>326</v>
      </c>
      <c r="E221" s="16">
        <v>9</v>
      </c>
      <c r="F221" s="15">
        <v>253.06</v>
      </c>
      <c r="G221" s="15">
        <v>235.63</v>
      </c>
      <c r="H221" s="15">
        <v>218.21</v>
      </c>
      <c r="I221" s="14"/>
      <c r="J221" s="15">
        <v>262.7</v>
      </c>
      <c r="K221" s="15">
        <v>297.54000000000002</v>
      </c>
      <c r="L221" s="15">
        <v>353.93</v>
      </c>
      <c r="M221" s="15"/>
      <c r="N221" s="15">
        <v>58.258670097</v>
      </c>
      <c r="O221" s="15">
        <v>18.987931115999999</v>
      </c>
      <c r="P221" s="16" t="s">
        <v>17</v>
      </c>
      <c r="Q221" s="39" t="s">
        <v>739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497</v>
      </c>
      <c r="D222" s="17" t="s">
        <v>498</v>
      </c>
      <c r="E222" s="17">
        <v>2</v>
      </c>
      <c r="F222" s="14">
        <v>4.3</v>
      </c>
      <c r="G222" s="14">
        <v>3.73</v>
      </c>
      <c r="H222" s="14">
        <v>3.17</v>
      </c>
      <c r="I222" s="14"/>
      <c r="J222" s="14">
        <v>4.53</v>
      </c>
      <c r="K222" s="14">
        <v>5.65</v>
      </c>
      <c r="L222" s="14">
        <v>7.46</v>
      </c>
      <c r="M222" s="14"/>
      <c r="N222" s="14">
        <v>37.835314849</v>
      </c>
      <c r="O222" s="33">
        <v>1.3851737143</v>
      </c>
      <c r="P222" s="17" t="s">
        <v>14</v>
      </c>
      <c r="Q222" s="40" t="s">
        <v>740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327</v>
      </c>
      <c r="D223" s="16" t="s">
        <v>328</v>
      </c>
      <c r="E223" s="16">
        <v>4</v>
      </c>
      <c r="F223" s="15">
        <v>31.11</v>
      </c>
      <c r="G223" s="15">
        <v>26.8</v>
      </c>
      <c r="H223" s="15">
        <v>22.49</v>
      </c>
      <c r="I223" s="14"/>
      <c r="J223" s="15">
        <v>40.89</v>
      </c>
      <c r="K223" s="15">
        <v>49.5</v>
      </c>
      <c r="L223" s="15">
        <v>63.44</v>
      </c>
      <c r="M223" s="15"/>
      <c r="N223" s="15">
        <v>51.616670702</v>
      </c>
      <c r="O223" s="15">
        <v>8.1225228570999999</v>
      </c>
      <c r="P223" s="16" t="s">
        <v>17</v>
      </c>
      <c r="Q223" s="39" t="s">
        <v>741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329</v>
      </c>
      <c r="D224" s="17" t="s">
        <v>330</v>
      </c>
      <c r="E224" s="17">
        <v>0</v>
      </c>
      <c r="F224" s="14">
        <v>34.42</v>
      </c>
      <c r="G224" s="14">
        <v>30.98</v>
      </c>
      <c r="H224" s="14">
        <v>27.55</v>
      </c>
      <c r="I224" s="14"/>
      <c r="J224" s="14">
        <v>35.21</v>
      </c>
      <c r="K224" s="14">
        <v>42.07</v>
      </c>
      <c r="L224" s="14">
        <v>53.18</v>
      </c>
      <c r="M224" s="14"/>
      <c r="N224" s="14">
        <v>29.276442930999998</v>
      </c>
      <c r="O224" s="33">
        <v>180.57204267</v>
      </c>
      <c r="P224" s="17" t="s">
        <v>14</v>
      </c>
      <c r="Q224" s="40" t="s">
        <v>742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331</v>
      </c>
      <c r="D225" s="16" t="s">
        <v>332</v>
      </c>
      <c r="E225" s="16">
        <v>7</v>
      </c>
      <c r="F225" s="15">
        <v>30.75</v>
      </c>
      <c r="G225" s="15">
        <v>26.9</v>
      </c>
      <c r="H225" s="15">
        <v>23.05</v>
      </c>
      <c r="I225" s="14"/>
      <c r="J225" s="15">
        <v>34.97</v>
      </c>
      <c r="K225" s="15">
        <v>42.66</v>
      </c>
      <c r="L225" s="15">
        <v>55.11</v>
      </c>
      <c r="M225" s="15"/>
      <c r="N225" s="15">
        <v>54.464859941999997</v>
      </c>
      <c r="O225" s="15">
        <v>96.252863189999999</v>
      </c>
      <c r="P225" s="16" t="s">
        <v>17</v>
      </c>
      <c r="Q225" s="39" t="s">
        <v>743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333</v>
      </c>
      <c r="D226" s="17" t="s">
        <v>334</v>
      </c>
      <c r="E226" s="17">
        <v>7</v>
      </c>
      <c r="F226" s="14">
        <v>65.739999999999995</v>
      </c>
      <c r="G226" s="14">
        <v>58.79</v>
      </c>
      <c r="H226" s="14">
        <v>51.84</v>
      </c>
      <c r="I226" s="14"/>
      <c r="J226" s="14">
        <v>75.989999999999995</v>
      </c>
      <c r="K226" s="14">
        <v>89.88</v>
      </c>
      <c r="L226" s="14">
        <v>112.36</v>
      </c>
      <c r="M226" s="14"/>
      <c r="N226" s="14">
        <v>59.198130827999996</v>
      </c>
      <c r="O226" s="33">
        <v>70.497203957000011</v>
      </c>
      <c r="P226" s="17" t="s">
        <v>17</v>
      </c>
      <c r="Q226" s="40" t="s">
        <v>744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745</v>
      </c>
      <c r="D227" s="16" t="s">
        <v>746</v>
      </c>
      <c r="E227" s="16">
        <v>10</v>
      </c>
      <c r="F227" s="15">
        <v>164.9</v>
      </c>
      <c r="G227" s="15">
        <v>153.02000000000001</v>
      </c>
      <c r="H227" s="15">
        <v>141.15</v>
      </c>
      <c r="I227" s="14"/>
      <c r="J227" s="15">
        <v>174.42</v>
      </c>
      <c r="K227" s="15">
        <v>198.16</v>
      </c>
      <c r="L227" s="15">
        <v>236.58</v>
      </c>
      <c r="M227" s="15"/>
      <c r="N227" s="15">
        <v>67.315911479999997</v>
      </c>
      <c r="O227" s="15">
        <v>1.4809924728999999</v>
      </c>
      <c r="P227" s="16" t="s">
        <v>17</v>
      </c>
      <c r="Q227" s="39" t="s">
        <v>747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335</v>
      </c>
      <c r="D228" s="17" t="s">
        <v>336</v>
      </c>
      <c r="E228" s="17">
        <v>0</v>
      </c>
      <c r="F228" s="14">
        <v>22.33</v>
      </c>
      <c r="G228" s="14">
        <v>20.260000000000002</v>
      </c>
      <c r="H228" s="14">
        <v>18.190000000000001</v>
      </c>
      <c r="I228" s="14"/>
      <c r="J228" s="14">
        <v>22.67</v>
      </c>
      <c r="K228" s="14">
        <v>26.8</v>
      </c>
      <c r="L228" s="14">
        <v>33.479999999999997</v>
      </c>
      <c r="M228" s="14"/>
      <c r="N228" s="14">
        <v>35.420676540000002</v>
      </c>
      <c r="O228" s="33">
        <v>141.57488714000002</v>
      </c>
      <c r="P228" s="17" t="s">
        <v>14</v>
      </c>
      <c r="Q228" s="40" t="s">
        <v>748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337</v>
      </c>
      <c r="D229" s="16" t="s">
        <v>338</v>
      </c>
      <c r="E229" s="16">
        <v>0</v>
      </c>
      <c r="F229" s="15">
        <v>31.49</v>
      </c>
      <c r="G229" s="15">
        <v>26.09</v>
      </c>
      <c r="H229" s="15">
        <v>20.69</v>
      </c>
      <c r="I229" s="14"/>
      <c r="J229" s="15">
        <v>32.799999999999997</v>
      </c>
      <c r="K229" s="15">
        <v>43.59</v>
      </c>
      <c r="L229" s="15">
        <v>61.05</v>
      </c>
      <c r="M229" s="15"/>
      <c r="N229" s="15">
        <v>43.024193607000001</v>
      </c>
      <c r="O229" s="15">
        <v>210.82590971000002</v>
      </c>
      <c r="P229" s="16" t="s">
        <v>14</v>
      </c>
      <c r="Q229" s="39" t="s">
        <v>749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339</v>
      </c>
      <c r="D230" s="17" t="s">
        <v>340</v>
      </c>
      <c r="E230" s="17">
        <v>0</v>
      </c>
      <c r="F230" s="14">
        <v>14.46</v>
      </c>
      <c r="G230" s="14">
        <v>13.35</v>
      </c>
      <c r="H230" s="14">
        <v>12.25</v>
      </c>
      <c r="I230" s="14"/>
      <c r="J230" s="14">
        <v>14.8</v>
      </c>
      <c r="K230" s="14">
        <v>17</v>
      </c>
      <c r="L230" s="14">
        <v>20.57</v>
      </c>
      <c r="M230" s="14"/>
      <c r="N230" s="14">
        <v>36.39144082</v>
      </c>
      <c r="O230" s="33">
        <v>11.229529714</v>
      </c>
      <c r="P230" s="17" t="s">
        <v>14</v>
      </c>
      <c r="Q230" s="40" t="s">
        <v>750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413</v>
      </c>
      <c r="D231" s="16" t="s">
        <v>414</v>
      </c>
      <c r="E231" s="16">
        <v>0</v>
      </c>
      <c r="F231" s="15">
        <v>4.33</v>
      </c>
      <c r="G231" s="15">
        <v>3.21</v>
      </c>
      <c r="H231" s="15">
        <v>2.09</v>
      </c>
      <c r="I231" s="14"/>
      <c r="J231" s="15">
        <v>4.46</v>
      </c>
      <c r="K231" s="15">
        <v>6.69</v>
      </c>
      <c r="L231" s="15">
        <v>10.31</v>
      </c>
      <c r="M231" s="15"/>
      <c r="N231" s="15">
        <v>39.533025930999997</v>
      </c>
      <c r="O231" s="15">
        <v>2.2776005237999999</v>
      </c>
      <c r="P231" s="16" t="s">
        <v>14</v>
      </c>
      <c r="Q231" s="39" t="s">
        <v>751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341</v>
      </c>
      <c r="D232" s="17" t="s">
        <v>342</v>
      </c>
      <c r="E232" s="17">
        <v>0</v>
      </c>
      <c r="F232" s="14">
        <v>12.9</v>
      </c>
      <c r="G232" s="14">
        <v>11.21</v>
      </c>
      <c r="H232" s="14">
        <v>9.5299999999999994</v>
      </c>
      <c r="I232" s="14"/>
      <c r="J232" s="14">
        <v>13.26</v>
      </c>
      <c r="K232" s="14">
        <v>16.62</v>
      </c>
      <c r="L232" s="14">
        <v>22.06</v>
      </c>
      <c r="M232" s="14"/>
      <c r="N232" s="14">
        <v>36.744583687000002</v>
      </c>
      <c r="O232" s="33">
        <v>11.474025095</v>
      </c>
      <c r="P232" s="17" t="s">
        <v>14</v>
      </c>
      <c r="Q232" s="40" t="s">
        <v>752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343</v>
      </c>
      <c r="D233" s="16" t="s">
        <v>344</v>
      </c>
      <c r="E233" s="16">
        <v>3</v>
      </c>
      <c r="F233" s="15">
        <v>28.44</v>
      </c>
      <c r="G233" s="15">
        <v>25.65</v>
      </c>
      <c r="H233" s="15">
        <v>22.86</v>
      </c>
      <c r="I233" s="14"/>
      <c r="J233" s="15">
        <v>29.27</v>
      </c>
      <c r="K233" s="15">
        <v>34.840000000000003</v>
      </c>
      <c r="L233" s="15">
        <v>43.86</v>
      </c>
      <c r="M233" s="15"/>
      <c r="N233" s="15">
        <v>42.340735162000001</v>
      </c>
      <c r="O233" s="15">
        <v>187.09453790000001</v>
      </c>
      <c r="P233" s="16" t="s">
        <v>14</v>
      </c>
      <c r="Q233" s="39" t="s">
        <v>753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345</v>
      </c>
      <c r="D234" s="17" t="s">
        <v>346</v>
      </c>
      <c r="E234" s="17">
        <v>3</v>
      </c>
      <c r="F234" s="14">
        <v>6.29</v>
      </c>
      <c r="G234" s="14">
        <v>5.39</v>
      </c>
      <c r="H234" s="14">
        <v>4.49</v>
      </c>
      <c r="I234" s="14"/>
      <c r="J234" s="14">
        <v>6.54</v>
      </c>
      <c r="K234" s="14">
        <v>8.33</v>
      </c>
      <c r="L234" s="14">
        <v>11.23</v>
      </c>
      <c r="M234" s="14"/>
      <c r="N234" s="14">
        <v>40.139180291000002</v>
      </c>
      <c r="O234" s="33">
        <v>4.3009899047999998</v>
      </c>
      <c r="P234" s="17" t="s">
        <v>14</v>
      </c>
      <c r="Q234" s="40" t="s">
        <v>754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347</v>
      </c>
      <c r="D235" s="16" t="s">
        <v>348</v>
      </c>
      <c r="E235" s="16">
        <v>0</v>
      </c>
      <c r="F235" s="15">
        <v>59.6</v>
      </c>
      <c r="G235" s="15">
        <v>54.79</v>
      </c>
      <c r="H235" s="15">
        <v>49.99</v>
      </c>
      <c r="I235" s="14"/>
      <c r="J235" s="15">
        <v>60.28</v>
      </c>
      <c r="K235" s="15">
        <v>69.88</v>
      </c>
      <c r="L235" s="15">
        <v>85.42</v>
      </c>
      <c r="M235" s="15"/>
      <c r="N235" s="15">
        <v>42.117442894</v>
      </c>
      <c r="O235" s="15">
        <v>14.697308999999999</v>
      </c>
      <c r="P235" s="16" t="s">
        <v>14</v>
      </c>
      <c r="Q235" s="39" t="s">
        <v>755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349</v>
      </c>
      <c r="D236" s="17" t="s">
        <v>415</v>
      </c>
      <c r="E236" s="17">
        <v>10</v>
      </c>
      <c r="F236" s="14">
        <v>9.08</v>
      </c>
      <c r="G236" s="14">
        <v>7.87</v>
      </c>
      <c r="H236" s="14">
        <v>6.67</v>
      </c>
      <c r="I236" s="14"/>
      <c r="J236" s="14">
        <v>9.7899999999999991</v>
      </c>
      <c r="K236" s="14">
        <v>12.19</v>
      </c>
      <c r="L236" s="14">
        <v>16.079999999999998</v>
      </c>
      <c r="M236" s="14"/>
      <c r="N236" s="14">
        <v>74.429517296</v>
      </c>
      <c r="O236" s="33">
        <v>6.7237121429000002</v>
      </c>
      <c r="P236" s="17" t="s">
        <v>17</v>
      </c>
      <c r="Q236" s="40" t="s">
        <v>756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349</v>
      </c>
      <c r="D237" s="16" t="s">
        <v>350</v>
      </c>
      <c r="E237" s="16">
        <v>10</v>
      </c>
      <c r="F237" s="15">
        <v>9.75</v>
      </c>
      <c r="G237" s="15">
        <v>8.34</v>
      </c>
      <c r="H237" s="15">
        <v>6.94</v>
      </c>
      <c r="I237" s="14"/>
      <c r="J237" s="15">
        <v>10.48</v>
      </c>
      <c r="K237" s="15">
        <v>13.28</v>
      </c>
      <c r="L237" s="15">
        <v>17.82</v>
      </c>
      <c r="M237" s="15"/>
      <c r="N237" s="15">
        <v>77.343817092999998</v>
      </c>
      <c r="O237" s="15">
        <v>157.9972659</v>
      </c>
      <c r="P237" s="16" t="s">
        <v>17</v>
      </c>
      <c r="Q237" s="39" t="s">
        <v>757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351</v>
      </c>
      <c r="D238" s="17" t="s">
        <v>352</v>
      </c>
      <c r="E238" s="17">
        <v>9</v>
      </c>
      <c r="F238" s="14">
        <v>81.849999999999994</v>
      </c>
      <c r="G238" s="14">
        <v>76.42</v>
      </c>
      <c r="H238" s="14">
        <v>70.989999999999995</v>
      </c>
      <c r="I238" s="14"/>
      <c r="J238" s="14">
        <v>91.62</v>
      </c>
      <c r="K238" s="14">
        <v>102.47</v>
      </c>
      <c r="L238" s="14">
        <v>120.03</v>
      </c>
      <c r="M238" s="14"/>
      <c r="N238" s="14">
        <v>52.904024593000003</v>
      </c>
      <c r="O238" s="33">
        <v>1645.7048777999998</v>
      </c>
      <c r="P238" s="17" t="s">
        <v>17</v>
      </c>
      <c r="Q238" s="40" t="s">
        <v>758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353</v>
      </c>
      <c r="D239" s="16" t="s">
        <v>354</v>
      </c>
      <c r="E239" s="16">
        <v>3</v>
      </c>
      <c r="F239" s="15">
        <v>17.13</v>
      </c>
      <c r="G239" s="15">
        <v>15.1</v>
      </c>
      <c r="H239" s="15">
        <v>13.07</v>
      </c>
      <c r="I239" s="14"/>
      <c r="J239" s="15">
        <v>17.489999999999998</v>
      </c>
      <c r="K239" s="15">
        <v>21.54</v>
      </c>
      <c r="L239" s="15">
        <v>28.1</v>
      </c>
      <c r="M239" s="15"/>
      <c r="N239" s="15">
        <v>42.989061704999997</v>
      </c>
      <c r="O239" s="15">
        <v>8.0872351429000009</v>
      </c>
      <c r="P239" s="16" t="s">
        <v>14</v>
      </c>
      <c r="Q239" s="39" t="s">
        <v>759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355</v>
      </c>
      <c r="D240" s="17" t="s">
        <v>356</v>
      </c>
      <c r="E240" s="17">
        <v>0</v>
      </c>
      <c r="F240" s="14">
        <v>3.25</v>
      </c>
      <c r="G240" s="14">
        <v>2.71</v>
      </c>
      <c r="H240" s="14">
        <v>2.17</v>
      </c>
      <c r="I240" s="14"/>
      <c r="J240" s="14">
        <v>3.37</v>
      </c>
      <c r="K240" s="14">
        <v>4.4400000000000004</v>
      </c>
      <c r="L240" s="14">
        <v>6.18</v>
      </c>
      <c r="M240" s="14"/>
      <c r="N240" s="14">
        <v>30.535098995999999</v>
      </c>
      <c r="O240" s="33">
        <v>49.606051189999995</v>
      </c>
      <c r="P240" s="17" t="s">
        <v>14</v>
      </c>
      <c r="Q240" s="40"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357</v>
      </c>
      <c r="D241" s="16" t="s">
        <v>358</v>
      </c>
      <c r="E241" s="16">
        <v>4</v>
      </c>
      <c r="F241" s="15">
        <v>32.369999999999997</v>
      </c>
      <c r="G241" s="15">
        <v>29.51</v>
      </c>
      <c r="H241" s="15">
        <v>26.66</v>
      </c>
      <c r="I241" s="14"/>
      <c r="J241" s="15">
        <v>33.29</v>
      </c>
      <c r="K241" s="15">
        <v>38.99</v>
      </c>
      <c r="L241" s="15">
        <v>48.23</v>
      </c>
      <c r="M241" s="15"/>
      <c r="N241" s="15">
        <v>46.130901713999997</v>
      </c>
      <c r="O241" s="15">
        <v>243.63857318999999</v>
      </c>
      <c r="P241" s="16" t="s">
        <v>14</v>
      </c>
      <c r="Q241" s="39" t="s">
        <v>508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359</v>
      </c>
      <c r="D242" s="17" t="s">
        <v>360</v>
      </c>
      <c r="E242" s="17">
        <v>4</v>
      </c>
      <c r="F242" s="14">
        <v>13.25</v>
      </c>
      <c r="G242" s="14">
        <v>11.85</v>
      </c>
      <c r="H242" s="14">
        <v>10.46</v>
      </c>
      <c r="I242" s="14"/>
      <c r="J242" s="14">
        <v>13.89</v>
      </c>
      <c r="K242" s="14">
        <v>16.670000000000002</v>
      </c>
      <c r="L242" s="14">
        <v>21.18</v>
      </c>
      <c r="M242" s="14"/>
      <c r="N242" s="14">
        <v>42.728856825999998</v>
      </c>
      <c r="O242" s="33">
        <v>12.535910380999999</v>
      </c>
      <c r="P242" s="17" t="s">
        <v>14</v>
      </c>
      <c r="Q242" s="40" t="s">
        <v>761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361</v>
      </c>
      <c r="D243" s="16" t="s">
        <v>362</v>
      </c>
      <c r="E243" s="16">
        <v>0</v>
      </c>
      <c r="F243" s="15">
        <v>21.9</v>
      </c>
      <c r="G243" s="15">
        <v>18.55</v>
      </c>
      <c r="H243" s="15">
        <v>15.21</v>
      </c>
      <c r="I243" s="14"/>
      <c r="J243" s="15">
        <v>22.51</v>
      </c>
      <c r="K243" s="15">
        <v>29.19</v>
      </c>
      <c r="L243" s="15">
        <v>40</v>
      </c>
      <c r="M243" s="15"/>
      <c r="N243" s="15">
        <v>30.254028204000001</v>
      </c>
      <c r="O243" s="15">
        <v>77.934698524000012</v>
      </c>
      <c r="P243" s="16" t="s">
        <v>14</v>
      </c>
      <c r="Q243" s="39" t="s">
        <v>762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363</v>
      </c>
      <c r="D244" s="17" t="s">
        <v>364</v>
      </c>
      <c r="E244" s="17">
        <v>0</v>
      </c>
      <c r="F244" s="14">
        <v>15.02</v>
      </c>
      <c r="G244" s="14">
        <v>13.45</v>
      </c>
      <c r="H244" s="14">
        <v>11.88</v>
      </c>
      <c r="I244" s="14"/>
      <c r="J244" s="14">
        <v>15.4</v>
      </c>
      <c r="K244" s="14">
        <v>18.53</v>
      </c>
      <c r="L244" s="14">
        <v>23.61</v>
      </c>
      <c r="M244" s="14"/>
      <c r="N244" s="14">
        <v>41.590381581000003</v>
      </c>
      <c r="O244" s="33">
        <v>23.345991618999999</v>
      </c>
      <c r="P244" s="17" t="s">
        <v>14</v>
      </c>
      <c r="Q244" s="40" t="s">
        <v>763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365</v>
      </c>
      <c r="D245" s="16" t="s">
        <v>366</v>
      </c>
      <c r="E245" s="16">
        <v>2</v>
      </c>
      <c r="F245" s="15">
        <v>42.05</v>
      </c>
      <c r="G245" s="15">
        <v>38.06</v>
      </c>
      <c r="H245" s="15">
        <v>34.07</v>
      </c>
      <c r="I245" s="14"/>
      <c r="J245" s="15">
        <v>43.27</v>
      </c>
      <c r="K245" s="15">
        <v>51.24</v>
      </c>
      <c r="L245" s="15">
        <v>64.14</v>
      </c>
      <c r="M245" s="15"/>
      <c r="N245" s="15">
        <v>38.49160826</v>
      </c>
      <c r="O245" s="15">
        <v>336.11858137999997</v>
      </c>
      <c r="P245" s="16" t="s">
        <v>14</v>
      </c>
      <c r="Q245" s="39" t="s">
        <v>764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404</v>
      </c>
      <c r="D246" s="17" t="s">
        <v>405</v>
      </c>
      <c r="E246" s="17">
        <v>9</v>
      </c>
      <c r="F246" s="14">
        <v>2407.96</v>
      </c>
      <c r="G246" s="14">
        <v>1973.51</v>
      </c>
      <c r="H246" s="14">
        <v>1539.06</v>
      </c>
      <c r="I246" s="14"/>
      <c r="J246" s="14">
        <v>2570</v>
      </c>
      <c r="K246" s="14">
        <v>3438.89</v>
      </c>
      <c r="L246" s="14">
        <v>4844.87</v>
      </c>
      <c r="M246" s="14"/>
      <c r="N246" s="14">
        <v>63.9469852</v>
      </c>
      <c r="O246" s="33">
        <v>5.0577743662000003</v>
      </c>
      <c r="P246" s="17" t="s">
        <v>17</v>
      </c>
      <c r="Q246" s="40" t="s">
        <v>765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367</v>
      </c>
      <c r="D247" s="16" t="s">
        <v>368</v>
      </c>
      <c r="E247" s="16">
        <v>0</v>
      </c>
      <c r="F247" s="15">
        <v>7.98</v>
      </c>
      <c r="G247" s="15">
        <v>7.31</v>
      </c>
      <c r="H247" s="15">
        <v>6.64</v>
      </c>
      <c r="I247" s="14"/>
      <c r="J247" s="15">
        <v>8.17</v>
      </c>
      <c r="K247" s="15">
        <v>9.5</v>
      </c>
      <c r="L247" s="15">
        <v>11.66</v>
      </c>
      <c r="M247" s="15"/>
      <c r="N247" s="15">
        <v>37.997897778999999</v>
      </c>
      <c r="O247" s="15">
        <v>4.5462410000000002</v>
      </c>
      <c r="P247" s="16" t="s">
        <v>14</v>
      </c>
      <c r="Q247" s="39" t="s">
        <v>766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369</v>
      </c>
      <c r="D248" s="17" t="s">
        <v>370</v>
      </c>
      <c r="E248" s="17">
        <v>0</v>
      </c>
      <c r="F248" s="14" t="s">
        <v>32</v>
      </c>
      <c r="G248" s="14" t="s">
        <v>32</v>
      </c>
      <c r="H248" s="14" t="s">
        <v>32</v>
      </c>
      <c r="I248" s="14"/>
      <c r="J248" s="14" t="s">
        <v>32</v>
      </c>
      <c r="K248" s="14" t="s">
        <v>32</v>
      </c>
      <c r="L248" s="14" t="s">
        <v>32</v>
      </c>
      <c r="M248" s="14"/>
      <c r="N248" s="14" t="s">
        <v>32</v>
      </c>
      <c r="O248" s="33" t="s">
        <v>32</v>
      </c>
      <c r="P248" s="17" t="s">
        <v>32</v>
      </c>
      <c r="Q248" s="40" t="s">
        <v>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371</v>
      </c>
      <c r="D249" s="16" t="s">
        <v>372</v>
      </c>
      <c r="E249" s="16">
        <v>0</v>
      </c>
      <c r="F249" s="15">
        <v>9.41</v>
      </c>
      <c r="G249" s="15">
        <v>7.54</v>
      </c>
      <c r="H249" s="15">
        <v>5.67</v>
      </c>
      <c r="I249" s="14"/>
      <c r="J249" s="15">
        <v>9.7200000000000006</v>
      </c>
      <c r="K249" s="15">
        <v>13.45</v>
      </c>
      <c r="L249" s="15">
        <v>19.489999999999998</v>
      </c>
      <c r="M249" s="15"/>
      <c r="N249" s="15">
        <v>38.749964194</v>
      </c>
      <c r="O249" s="15">
        <v>49.592002381</v>
      </c>
      <c r="P249" s="16" t="s">
        <v>14</v>
      </c>
      <c r="Q249" s="39" t="s">
        <v>767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484</v>
      </c>
      <c r="D250" s="17" t="s">
        <v>485</v>
      </c>
      <c r="E250" s="17">
        <v>6</v>
      </c>
      <c r="F250" s="14">
        <v>9.7899999999999991</v>
      </c>
      <c r="G250" s="14">
        <v>9.51</v>
      </c>
      <c r="H250" s="14">
        <v>9.24</v>
      </c>
      <c r="I250" s="14"/>
      <c r="J250" s="14">
        <v>10.42</v>
      </c>
      <c r="K250" s="14">
        <v>10.96</v>
      </c>
      <c r="L250" s="14">
        <v>11.84</v>
      </c>
      <c r="M250" s="14"/>
      <c r="N250" s="14">
        <v>55.979632561999999</v>
      </c>
      <c r="O250" s="33">
        <v>2.0077700686000002</v>
      </c>
      <c r="P250" s="17" t="s">
        <v>17</v>
      </c>
      <c r="Q250" s="40" t="s">
        <v>768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447</v>
      </c>
      <c r="D251" s="16" t="s">
        <v>448</v>
      </c>
      <c r="E251" s="16">
        <v>3</v>
      </c>
      <c r="F251" s="15">
        <v>179.63</v>
      </c>
      <c r="G251" s="15">
        <v>168.4</v>
      </c>
      <c r="H251" s="15">
        <v>157.18</v>
      </c>
      <c r="I251" s="14"/>
      <c r="J251" s="15">
        <v>182.9</v>
      </c>
      <c r="K251" s="15">
        <v>205.34</v>
      </c>
      <c r="L251" s="15">
        <v>241.66</v>
      </c>
      <c r="M251" s="15"/>
      <c r="N251" s="15">
        <v>34.488048974999998</v>
      </c>
      <c r="O251" s="15">
        <v>7.5698728666999999</v>
      </c>
      <c r="P251" s="16" t="s">
        <v>14</v>
      </c>
      <c r="Q251" s="39" t="s">
        <v>769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373</v>
      </c>
      <c r="D252" s="17" t="s">
        <v>374</v>
      </c>
      <c r="E252" s="17">
        <v>0</v>
      </c>
      <c r="F252" s="14">
        <v>46.02</v>
      </c>
      <c r="G252" s="14">
        <v>39.369999999999997</v>
      </c>
      <c r="H252" s="14">
        <v>32.729999999999997</v>
      </c>
      <c r="I252" s="14"/>
      <c r="J252" s="14">
        <v>47.16</v>
      </c>
      <c r="K252" s="14">
        <v>60.44</v>
      </c>
      <c r="L252" s="14">
        <v>81.94</v>
      </c>
      <c r="M252" s="14"/>
      <c r="N252" s="14">
        <v>42.470395060000001</v>
      </c>
      <c r="O252" s="33">
        <v>3.0153469347999997</v>
      </c>
      <c r="P252" s="17" t="s">
        <v>14</v>
      </c>
      <c r="Q252" s="40" t="s">
        <v>770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771</v>
      </c>
      <c r="D253" s="16" t="s">
        <v>772</v>
      </c>
      <c r="E253" s="16">
        <v>0</v>
      </c>
      <c r="F253" s="15">
        <v>108.98</v>
      </c>
      <c r="G253" s="15">
        <v>100.35</v>
      </c>
      <c r="H253" s="15">
        <v>91.73</v>
      </c>
      <c r="I253" s="14"/>
      <c r="J253" s="15">
        <v>113.79</v>
      </c>
      <c r="K253" s="15">
        <v>131.03</v>
      </c>
      <c r="L253" s="15">
        <v>158.94</v>
      </c>
      <c r="M253" s="15"/>
      <c r="N253" s="15">
        <v>48.145101302999997</v>
      </c>
      <c r="O253" s="15">
        <v>1.0575908999999999</v>
      </c>
      <c r="P253" s="16" t="s">
        <v>14</v>
      </c>
      <c r="Q253" s="39" t="s">
        <v>773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449</v>
      </c>
      <c r="D254" s="17" t="s">
        <v>450</v>
      </c>
      <c r="E254" s="17">
        <v>9</v>
      </c>
      <c r="F254" s="14">
        <v>41.29</v>
      </c>
      <c r="G254" s="14">
        <v>36.47</v>
      </c>
      <c r="H254" s="14">
        <v>31.65</v>
      </c>
      <c r="I254" s="14"/>
      <c r="J254" s="14">
        <v>51.84</v>
      </c>
      <c r="K254" s="14">
        <v>61.47</v>
      </c>
      <c r="L254" s="14">
        <v>77.06</v>
      </c>
      <c r="M254" s="14"/>
      <c r="N254" s="14">
        <v>51.117816656999999</v>
      </c>
      <c r="O254" s="33">
        <v>2.2551542719</v>
      </c>
      <c r="P254" s="17" t="s">
        <v>17</v>
      </c>
      <c r="Q254" s="40" t="s">
        <v>774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486</v>
      </c>
      <c r="D255" s="16" t="s">
        <v>487</v>
      </c>
      <c r="E255" s="16">
        <v>3</v>
      </c>
      <c r="F255" s="15">
        <v>43.62</v>
      </c>
      <c r="G255" s="15">
        <v>36.86</v>
      </c>
      <c r="H255" s="15">
        <v>30.1</v>
      </c>
      <c r="I255" s="14"/>
      <c r="J255" s="15">
        <v>44.97</v>
      </c>
      <c r="K255" s="15">
        <v>58.48</v>
      </c>
      <c r="L255" s="15">
        <v>80.349999999999994</v>
      </c>
      <c r="M255" s="15"/>
      <c r="N255" s="15">
        <v>38.339022202000002</v>
      </c>
      <c r="O255" s="15">
        <v>2.1862097552000002</v>
      </c>
      <c r="P255" s="16" t="s">
        <v>14</v>
      </c>
      <c r="Q255" s="39" t="s">
        <v>775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776</v>
      </c>
      <c r="D256" s="17" t="s">
        <v>777</v>
      </c>
      <c r="E256" s="17">
        <v>0</v>
      </c>
      <c r="F256" s="14">
        <v>40.770000000000003</v>
      </c>
      <c r="G256" s="14">
        <v>35.869999999999997</v>
      </c>
      <c r="H256" s="14">
        <v>30.98</v>
      </c>
      <c r="I256" s="14"/>
      <c r="J256" s="14">
        <v>41.56</v>
      </c>
      <c r="K256" s="14">
        <v>51.34</v>
      </c>
      <c r="L256" s="14">
        <v>67.180000000000007</v>
      </c>
      <c r="M256" s="14"/>
      <c r="N256" s="14">
        <v>36.610511803999998</v>
      </c>
      <c r="O256" s="33">
        <v>2.0067796571000001</v>
      </c>
      <c r="P256" s="17" t="s">
        <v>14</v>
      </c>
      <c r="Q256" s="40"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470</v>
      </c>
      <c r="D257" s="16" t="s">
        <v>375</v>
      </c>
      <c r="E257" s="16">
        <v>0</v>
      </c>
      <c r="F257" s="15">
        <v>85.89</v>
      </c>
      <c r="G257" s="15">
        <v>73.48</v>
      </c>
      <c r="H257" s="15">
        <v>61.08</v>
      </c>
      <c r="I257" s="14"/>
      <c r="J257" s="15">
        <v>87.99</v>
      </c>
      <c r="K257" s="15">
        <v>112.79</v>
      </c>
      <c r="L257" s="15">
        <v>152.93</v>
      </c>
      <c r="M257" s="15"/>
      <c r="N257" s="15">
        <v>39.285150358999999</v>
      </c>
      <c r="O257" s="15">
        <v>8.5788205648000009</v>
      </c>
      <c r="P257" s="16" t="s">
        <v>14</v>
      </c>
      <c r="Q257" s="39"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471</v>
      </c>
      <c r="D258" s="17" t="s">
        <v>376</v>
      </c>
      <c r="E258" s="17">
        <v>0</v>
      </c>
      <c r="F258" s="14">
        <v>29.9</v>
      </c>
      <c r="G258" s="14">
        <v>22.56</v>
      </c>
      <c r="H258" s="14">
        <v>15.23</v>
      </c>
      <c r="I258" s="14"/>
      <c r="J258" s="14">
        <v>31.09</v>
      </c>
      <c r="K258" s="14">
        <v>45.75</v>
      </c>
      <c r="L258" s="14">
        <v>69.48</v>
      </c>
      <c r="M258" s="14"/>
      <c r="N258" s="14">
        <v>30.390955868999999</v>
      </c>
      <c r="O258" s="33">
        <v>4.8079988314</v>
      </c>
      <c r="P258" s="17" t="s">
        <v>14</v>
      </c>
      <c r="Q258" s="40"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472</v>
      </c>
      <c r="D259" s="16" t="s">
        <v>473</v>
      </c>
      <c r="E259" s="16">
        <v>0</v>
      </c>
      <c r="F259" s="15">
        <v>48.9</v>
      </c>
      <c r="G259" s="15">
        <v>41.03</v>
      </c>
      <c r="H259" s="15">
        <v>33.159999999999997</v>
      </c>
      <c r="I259" s="14"/>
      <c r="J259" s="15">
        <v>50.15</v>
      </c>
      <c r="K259" s="15">
        <v>65.88</v>
      </c>
      <c r="L259" s="15">
        <v>91.34</v>
      </c>
      <c r="M259" s="15"/>
      <c r="N259" s="15">
        <v>36.060279538000003</v>
      </c>
      <c r="O259" s="15">
        <v>12.939366158</v>
      </c>
      <c r="P259" s="16" t="s">
        <v>14</v>
      </c>
      <c r="Q259" s="39"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428</v>
      </c>
      <c r="D260" s="17" t="s">
        <v>429</v>
      </c>
      <c r="E260" s="17">
        <v>9</v>
      </c>
      <c r="F260" s="14">
        <v>35.06</v>
      </c>
      <c r="G260" s="14">
        <v>31.14</v>
      </c>
      <c r="H260" s="14">
        <v>27.22</v>
      </c>
      <c r="I260" s="14"/>
      <c r="J260" s="14">
        <v>36</v>
      </c>
      <c r="K260" s="14">
        <v>43.83</v>
      </c>
      <c r="L260" s="14">
        <v>56.5</v>
      </c>
      <c r="M260" s="14"/>
      <c r="N260" s="14">
        <v>69.658957396000005</v>
      </c>
      <c r="O260" s="33">
        <v>4.8341268880999992</v>
      </c>
      <c r="P260" s="17" t="s">
        <v>17</v>
      </c>
      <c r="Q260" s="40"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377</v>
      </c>
      <c r="D261" s="16" t="s">
        <v>378</v>
      </c>
      <c r="E261" s="16">
        <v>9</v>
      </c>
      <c r="F261" s="15">
        <v>140.38</v>
      </c>
      <c r="G261" s="15">
        <v>135.79</v>
      </c>
      <c r="H261" s="15">
        <v>131.19999999999999</v>
      </c>
      <c r="I261" s="14"/>
      <c r="J261" s="15">
        <v>141.9</v>
      </c>
      <c r="K261" s="15">
        <v>151.07</v>
      </c>
      <c r="L261" s="15">
        <v>165.91</v>
      </c>
      <c r="M261" s="15"/>
      <c r="N261" s="15">
        <v>69.715365532000007</v>
      </c>
      <c r="O261" s="15">
        <v>5.3633987418999993</v>
      </c>
      <c r="P261" s="16" t="s">
        <v>17</v>
      </c>
      <c r="Q261" s="39"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430</v>
      </c>
      <c r="D262" s="17" t="s">
        <v>431</v>
      </c>
      <c r="E262" s="17">
        <v>0</v>
      </c>
      <c r="F262" s="14">
        <v>120.5</v>
      </c>
      <c r="G262" s="14">
        <v>110.2</v>
      </c>
      <c r="H262" s="14">
        <v>99.91</v>
      </c>
      <c r="I262" s="14"/>
      <c r="J262" s="14">
        <v>122.5</v>
      </c>
      <c r="K262" s="14">
        <v>143.08000000000001</v>
      </c>
      <c r="L262" s="14">
        <v>176.39</v>
      </c>
      <c r="M262" s="14"/>
      <c r="N262" s="14">
        <v>29.175721470999999</v>
      </c>
      <c r="O262" s="33">
        <v>14.872362803</v>
      </c>
      <c r="P262" s="17" t="s">
        <v>14</v>
      </c>
      <c r="Q262" s="40"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785</v>
      </c>
      <c r="D263" s="16" t="s">
        <v>786</v>
      </c>
      <c r="E263" s="16">
        <v>0</v>
      </c>
      <c r="F263" s="15">
        <v>71.69</v>
      </c>
      <c r="G263" s="15">
        <v>60.7</v>
      </c>
      <c r="H263" s="15">
        <v>49.72</v>
      </c>
      <c r="I263" s="14"/>
      <c r="J263" s="15">
        <v>73.05</v>
      </c>
      <c r="K263" s="15">
        <v>95.01</v>
      </c>
      <c r="L263" s="15">
        <v>130.56</v>
      </c>
      <c r="M263" s="15"/>
      <c r="N263" s="15">
        <v>37.120286202000003</v>
      </c>
      <c r="O263" s="15">
        <v>1.8673542729000001</v>
      </c>
      <c r="P263" s="16" t="s">
        <v>14</v>
      </c>
      <c r="Q263" s="39"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474</v>
      </c>
      <c r="D264" s="17" t="s">
        <v>379</v>
      </c>
      <c r="E264" s="17">
        <v>3</v>
      </c>
      <c r="F264" s="14">
        <v>171.68</v>
      </c>
      <c r="G264" s="14">
        <v>160.75</v>
      </c>
      <c r="H264" s="14">
        <v>149.83000000000001</v>
      </c>
      <c r="I264" s="14"/>
      <c r="J264" s="14">
        <v>173.53</v>
      </c>
      <c r="K264" s="14">
        <v>195.37</v>
      </c>
      <c r="L264" s="14">
        <v>230.72</v>
      </c>
      <c r="M264" s="14"/>
      <c r="N264" s="14">
        <v>35.570447168000001</v>
      </c>
      <c r="O264" s="33">
        <v>637.54801665999992</v>
      </c>
      <c r="P264" s="17" t="s">
        <v>14</v>
      </c>
      <c r="Q264" s="40"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789</v>
      </c>
      <c r="D265" s="16" t="s">
        <v>790</v>
      </c>
      <c r="E265" s="16">
        <v>10</v>
      </c>
      <c r="F265" s="15">
        <v>93.5</v>
      </c>
      <c r="G265" s="15">
        <v>89.71</v>
      </c>
      <c r="H265" s="15">
        <v>85.92</v>
      </c>
      <c r="I265" s="14"/>
      <c r="J265" s="15">
        <v>95.47</v>
      </c>
      <c r="K265" s="15">
        <v>103.04</v>
      </c>
      <c r="L265" s="15">
        <v>115.3</v>
      </c>
      <c r="M265" s="15"/>
      <c r="N265" s="15">
        <v>70.611515685000001</v>
      </c>
      <c r="O265" s="15">
        <v>1.7427780871</v>
      </c>
      <c r="P265" s="16" t="s">
        <v>17</v>
      </c>
      <c r="Q265" s="39"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488</v>
      </c>
      <c r="D266" s="17" t="s">
        <v>489</v>
      </c>
      <c r="E266" s="17">
        <v>2</v>
      </c>
      <c r="F266" s="14">
        <v>106</v>
      </c>
      <c r="G266" s="14">
        <v>96.58</v>
      </c>
      <c r="H266" s="14">
        <v>87.16</v>
      </c>
      <c r="I266" s="14"/>
      <c r="J266" s="14">
        <v>106.76</v>
      </c>
      <c r="K266" s="14">
        <v>125.59</v>
      </c>
      <c r="L266" s="14">
        <v>156.06</v>
      </c>
      <c r="M266" s="14"/>
      <c r="N266" s="14">
        <v>40.409194806000002</v>
      </c>
      <c r="O266" s="33">
        <v>19.200867564999999</v>
      </c>
      <c r="P266" s="17" t="s">
        <v>14</v>
      </c>
      <c r="Q266" s="40"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499</v>
      </c>
      <c r="D267" s="16" t="s">
        <v>500</v>
      </c>
      <c r="E267" s="16">
        <v>9</v>
      </c>
      <c r="F267" s="15">
        <v>78.28</v>
      </c>
      <c r="G267" s="15">
        <v>75.58</v>
      </c>
      <c r="H267" s="15">
        <v>72.89</v>
      </c>
      <c r="I267" s="14"/>
      <c r="J267" s="15">
        <v>79.11</v>
      </c>
      <c r="K267" s="15">
        <v>84.49</v>
      </c>
      <c r="L267" s="15">
        <v>93.21</v>
      </c>
      <c r="M267" s="15"/>
      <c r="N267" s="15">
        <v>70.557497298000001</v>
      </c>
      <c r="O267" s="15">
        <v>6.0790716662000008</v>
      </c>
      <c r="P267" s="16" t="s">
        <v>17</v>
      </c>
      <c r="Q267" s="39"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509</v>
      </c>
      <c r="D268" s="17" t="s">
        <v>510</v>
      </c>
      <c r="E268" s="17">
        <v>10</v>
      </c>
      <c r="F268" s="14">
        <v>57.44</v>
      </c>
      <c r="G268" s="14">
        <v>54.39</v>
      </c>
      <c r="H268" s="14">
        <v>51.34</v>
      </c>
      <c r="I268" s="14"/>
      <c r="J268" s="14">
        <v>58.52</v>
      </c>
      <c r="K268" s="14">
        <v>64.61</v>
      </c>
      <c r="L268" s="14">
        <v>74.48</v>
      </c>
      <c r="M268" s="14"/>
      <c r="N268" s="14">
        <v>59.765642305999997</v>
      </c>
      <c r="O268" s="33">
        <v>1.7841896456999999</v>
      </c>
      <c r="P268" s="17" t="s">
        <v>17</v>
      </c>
      <c r="Q268" s="40"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475</v>
      </c>
      <c r="D269" s="16" t="s">
        <v>427</v>
      </c>
      <c r="E269" s="16">
        <v>7</v>
      </c>
      <c r="F269" s="15">
        <v>114.61</v>
      </c>
      <c r="G269" s="15">
        <v>100.56</v>
      </c>
      <c r="H269" s="15">
        <v>86.52</v>
      </c>
      <c r="I269" s="14"/>
      <c r="J269" s="15">
        <v>120</v>
      </c>
      <c r="K269" s="15">
        <v>148.08000000000001</v>
      </c>
      <c r="L269" s="15">
        <v>193.52</v>
      </c>
      <c r="M269" s="15"/>
      <c r="N269" s="15">
        <v>58.116653223</v>
      </c>
      <c r="O269" s="15">
        <v>5.8458734333000004</v>
      </c>
      <c r="P269" s="16" t="s">
        <v>17</v>
      </c>
      <c r="Q269" s="39" t="s">
        <v>795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476</v>
      </c>
      <c r="D270" s="17" t="s">
        <v>380</v>
      </c>
      <c r="E270" s="17">
        <v>9</v>
      </c>
      <c r="F270" s="14">
        <v>420.52</v>
      </c>
      <c r="G270" s="14">
        <v>404.72</v>
      </c>
      <c r="H270" s="14">
        <v>388.92</v>
      </c>
      <c r="I270" s="14"/>
      <c r="J270" s="14">
        <v>425.37</v>
      </c>
      <c r="K270" s="14">
        <v>456.96</v>
      </c>
      <c r="L270" s="14">
        <v>508.08</v>
      </c>
      <c r="M270" s="14"/>
      <c r="N270" s="14">
        <v>75.489929418000003</v>
      </c>
      <c r="O270" s="33">
        <v>53.415931033</v>
      </c>
      <c r="P270" s="17" t="s">
        <v>17</v>
      </c>
      <c r="Q270" s="40" t="s">
        <v>796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477</v>
      </c>
      <c r="D271" s="16" t="s">
        <v>381</v>
      </c>
      <c r="E271" s="16">
        <v>3</v>
      </c>
      <c r="F271" s="15">
        <v>113.47</v>
      </c>
      <c r="G271" s="15">
        <v>87.25</v>
      </c>
      <c r="H271" s="15">
        <v>61.03</v>
      </c>
      <c r="I271" s="14"/>
      <c r="J271" s="15">
        <v>115.44</v>
      </c>
      <c r="K271" s="15">
        <v>167.87</v>
      </c>
      <c r="L271" s="15">
        <v>252.72</v>
      </c>
      <c r="M271" s="15"/>
      <c r="N271" s="15">
        <v>43.175569734</v>
      </c>
      <c r="O271" s="15">
        <v>8.0758539033000005</v>
      </c>
      <c r="P271" s="16" t="s">
        <v>14</v>
      </c>
      <c r="Q271" s="39" t="s">
        <v>797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478</v>
      </c>
      <c r="D272" s="17" t="s">
        <v>382</v>
      </c>
      <c r="E272" s="17">
        <v>0</v>
      </c>
      <c r="F272" s="14">
        <v>110.87</v>
      </c>
      <c r="G272" s="14">
        <v>103.93</v>
      </c>
      <c r="H272" s="14">
        <v>97</v>
      </c>
      <c r="I272" s="14"/>
      <c r="J272" s="14">
        <v>112.9</v>
      </c>
      <c r="K272" s="14">
        <v>126.76</v>
      </c>
      <c r="L272" s="14">
        <v>149.19999999999999</v>
      </c>
      <c r="M272" s="14"/>
      <c r="N272" s="14">
        <v>41.339761897000002</v>
      </c>
      <c r="O272" s="33">
        <v>308.61037152</v>
      </c>
      <c r="P272" s="17" t="s">
        <v>14</v>
      </c>
      <c r="Q272" s="40" t="s">
        <v>798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490</v>
      </c>
      <c r="D273" s="16" t="s">
        <v>491</v>
      </c>
      <c r="E273" s="16">
        <v>3</v>
      </c>
      <c r="F273" s="15">
        <v>61.16</v>
      </c>
      <c r="G273" s="15">
        <v>57.23</v>
      </c>
      <c r="H273" s="15">
        <v>53.3</v>
      </c>
      <c r="I273" s="14"/>
      <c r="J273" s="15">
        <v>61.88</v>
      </c>
      <c r="K273" s="15">
        <v>69.73</v>
      </c>
      <c r="L273" s="15">
        <v>82.43</v>
      </c>
      <c r="M273" s="15"/>
      <c r="N273" s="15">
        <v>32.265520500999997</v>
      </c>
      <c r="O273" s="15">
        <v>2.3695671633000002</v>
      </c>
      <c r="P273" s="16" t="s">
        <v>14</v>
      </c>
      <c r="Q273" s="39" t="s">
        <v>799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383</v>
      </c>
      <c r="D274" s="17" t="s">
        <v>384</v>
      </c>
      <c r="E274" s="17">
        <v>3</v>
      </c>
      <c r="F274" s="14">
        <v>180.35</v>
      </c>
      <c r="G274" s="14">
        <v>168.9</v>
      </c>
      <c r="H274" s="14">
        <v>157.44999999999999</v>
      </c>
      <c r="I274" s="14"/>
      <c r="J274" s="14">
        <v>182.56</v>
      </c>
      <c r="K274" s="14">
        <v>205.45</v>
      </c>
      <c r="L274" s="14">
        <v>242.5</v>
      </c>
      <c r="M274" s="14"/>
      <c r="N274" s="14">
        <v>33.865963594999997</v>
      </c>
      <c r="O274" s="33">
        <v>90.880414541000007</v>
      </c>
      <c r="P274" s="17" t="s">
        <v>14</v>
      </c>
      <c r="Q274" s="40"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385</v>
      </c>
      <c r="D275" s="16" t="s">
        <v>386</v>
      </c>
      <c r="E275" s="16">
        <v>3</v>
      </c>
      <c r="F275" s="15">
        <v>123.57</v>
      </c>
      <c r="G275" s="15">
        <v>115.73</v>
      </c>
      <c r="H275" s="15">
        <v>107.89</v>
      </c>
      <c r="I275" s="14"/>
      <c r="J275" s="15">
        <v>125.1</v>
      </c>
      <c r="K275" s="15">
        <v>140.77000000000001</v>
      </c>
      <c r="L275" s="15">
        <v>166.14</v>
      </c>
      <c r="M275" s="15"/>
      <c r="N275" s="15">
        <v>33.531411394000003</v>
      </c>
      <c r="O275" s="15">
        <v>20.372366433</v>
      </c>
      <c r="P275" s="16" t="s">
        <v>14</v>
      </c>
      <c r="Q275" s="39"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419</v>
      </c>
      <c r="D276" s="17" t="s">
        <v>420</v>
      </c>
      <c r="E276" s="17">
        <v>3</v>
      </c>
      <c r="F276" s="14">
        <v>172.45</v>
      </c>
      <c r="G276" s="14">
        <v>160.91999999999999</v>
      </c>
      <c r="H276" s="14">
        <v>149.38999999999999</v>
      </c>
      <c r="I276" s="14"/>
      <c r="J276" s="14">
        <v>175.59</v>
      </c>
      <c r="K276" s="14">
        <v>198.64</v>
      </c>
      <c r="L276" s="14">
        <v>235.94</v>
      </c>
      <c r="M276" s="14"/>
      <c r="N276" s="14">
        <v>37.885711440000001</v>
      </c>
      <c r="O276" s="33">
        <v>7.2108632680999998</v>
      </c>
      <c r="P276" s="17" t="s">
        <v>14</v>
      </c>
      <c r="Q276" s="40" t="s">
        <v>802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387</v>
      </c>
      <c r="D277" s="16" t="s">
        <v>388</v>
      </c>
      <c r="E277" s="16">
        <v>9</v>
      </c>
      <c r="F277" s="15">
        <v>71.34</v>
      </c>
      <c r="G277" s="15">
        <v>67.52</v>
      </c>
      <c r="H277" s="15">
        <v>63.7</v>
      </c>
      <c r="I277" s="14"/>
      <c r="J277" s="15">
        <v>71.92</v>
      </c>
      <c r="K277" s="15">
        <v>79.55</v>
      </c>
      <c r="L277" s="15">
        <v>91.91</v>
      </c>
      <c r="M277" s="15"/>
      <c r="N277" s="15">
        <v>70.286570080999994</v>
      </c>
      <c r="O277" s="15">
        <v>14.006705396999999</v>
      </c>
      <c r="P277" s="16" t="s">
        <v>17</v>
      </c>
      <c r="Q277" s="39" t="s">
        <v>803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389</v>
      </c>
      <c r="D278" s="17" t="s">
        <v>390</v>
      </c>
      <c r="E278" s="17">
        <v>9</v>
      </c>
      <c r="F278" s="14">
        <v>51.09</v>
      </c>
      <c r="G278" s="14">
        <v>49.14</v>
      </c>
      <c r="H278" s="14">
        <v>47.2</v>
      </c>
      <c r="I278" s="14"/>
      <c r="J278" s="14">
        <v>51.74</v>
      </c>
      <c r="K278" s="14">
        <v>55.62</v>
      </c>
      <c r="L278" s="14">
        <v>61.91</v>
      </c>
      <c r="M278" s="14"/>
      <c r="N278" s="14">
        <v>74.572682690999997</v>
      </c>
      <c r="O278" s="33">
        <v>7.1800702751999994</v>
      </c>
      <c r="P278" s="17" t="s">
        <v>17</v>
      </c>
      <c r="Q278" s="40" t="s">
        <v>804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391</v>
      </c>
      <c r="D279" s="16" t="s">
        <v>392</v>
      </c>
      <c r="E279" s="16">
        <v>7</v>
      </c>
      <c r="F279" s="15">
        <v>111.81</v>
      </c>
      <c r="G279" s="15">
        <v>104.14</v>
      </c>
      <c r="H279" s="15">
        <v>96.47</v>
      </c>
      <c r="I279" s="14"/>
      <c r="J279" s="15">
        <v>114.5</v>
      </c>
      <c r="K279" s="15">
        <v>129.83000000000001</v>
      </c>
      <c r="L279" s="15">
        <v>154.63999999999999</v>
      </c>
      <c r="M279" s="15"/>
      <c r="N279" s="15">
        <v>61.936936832000001</v>
      </c>
      <c r="O279" s="15">
        <v>11.669768040999999</v>
      </c>
      <c r="P279" s="16" t="s">
        <v>17</v>
      </c>
      <c r="Q279" s="39" t="s">
        <v>805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806</v>
      </c>
      <c r="D280" s="17" t="s">
        <v>807</v>
      </c>
      <c r="E280" s="17">
        <v>3</v>
      </c>
      <c r="F280" s="14">
        <v>313.12</v>
      </c>
      <c r="G280" s="14">
        <v>292.27999999999997</v>
      </c>
      <c r="H280" s="14">
        <v>271.44</v>
      </c>
      <c r="I280" s="14"/>
      <c r="J280" s="14">
        <v>316.49</v>
      </c>
      <c r="K280" s="14">
        <v>358.16</v>
      </c>
      <c r="L280" s="14">
        <v>425.6</v>
      </c>
      <c r="M280" s="14"/>
      <c r="N280" s="14">
        <v>32.348498710000001</v>
      </c>
      <c r="O280" s="33">
        <v>1.4930241361999999</v>
      </c>
      <c r="P280" s="17" t="s">
        <v>14</v>
      </c>
      <c r="Q280" s="40"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393</v>
      </c>
      <c r="D281" s="16" t="s">
        <v>394</v>
      </c>
      <c r="E281" s="16">
        <v>0</v>
      </c>
      <c r="F281" s="15">
        <v>22.97</v>
      </c>
      <c r="G281" s="15">
        <v>19.7</v>
      </c>
      <c r="H281" s="15">
        <v>16.43</v>
      </c>
      <c r="I281" s="14"/>
      <c r="J281" s="15">
        <v>23.53</v>
      </c>
      <c r="K281" s="15">
        <v>30.06</v>
      </c>
      <c r="L281" s="15">
        <v>40.630000000000003</v>
      </c>
      <c r="M281" s="15"/>
      <c r="N281" s="15">
        <v>38.454074456000001</v>
      </c>
      <c r="O281" s="15">
        <v>3.7040094004999999</v>
      </c>
      <c r="P281" s="16" t="s">
        <v>14</v>
      </c>
      <c r="Q281" s="39"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395</v>
      </c>
      <c r="D282" s="17" t="s">
        <v>396</v>
      </c>
      <c r="E282" s="17">
        <v>7</v>
      </c>
      <c r="F282" s="14" t="s">
        <v>32</v>
      </c>
      <c r="G282" s="14" t="s">
        <v>32</v>
      </c>
      <c r="H282" s="14" t="s">
        <v>32</v>
      </c>
      <c r="I282" s="14"/>
      <c r="J282" s="14" t="s">
        <v>32</v>
      </c>
      <c r="K282" s="14" t="s">
        <v>32</v>
      </c>
      <c r="L282" s="14" t="s">
        <v>32</v>
      </c>
      <c r="M282" s="14"/>
      <c r="N282" s="14" t="s">
        <v>32</v>
      </c>
      <c r="O282" s="33" t="s">
        <v>32</v>
      </c>
      <c r="P282" s="17" t="s">
        <v>32</v>
      </c>
      <c r="Q282" s="40" t="s">
        <v>33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397</v>
      </c>
      <c r="D283" s="16" t="s">
        <v>398</v>
      </c>
      <c r="E283" s="16">
        <v>3</v>
      </c>
      <c r="F283" s="15">
        <v>17.920000000000002</v>
      </c>
      <c r="G283" s="15">
        <v>16.760000000000002</v>
      </c>
      <c r="H283" s="15">
        <v>15.6</v>
      </c>
      <c r="I283" s="14"/>
      <c r="J283" s="15">
        <v>18.12</v>
      </c>
      <c r="K283" s="15">
        <v>20.43</v>
      </c>
      <c r="L283" s="15">
        <v>24.18</v>
      </c>
      <c r="M283" s="15"/>
      <c r="N283" s="15">
        <v>34.236384524000002</v>
      </c>
      <c r="O283" s="15">
        <v>12.22492705</v>
      </c>
      <c r="P283" s="16" t="s">
        <v>14</v>
      </c>
      <c r="Q283" s="39" t="s">
        <v>810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399</v>
      </c>
      <c r="D284" s="17" t="s">
        <v>400</v>
      </c>
      <c r="E284" s="17">
        <v>9</v>
      </c>
      <c r="F284" s="14">
        <v>20.53</v>
      </c>
      <c r="G284" s="14">
        <v>19.28</v>
      </c>
      <c r="H284" s="14">
        <v>18.04</v>
      </c>
      <c r="I284" s="14"/>
      <c r="J284" s="14">
        <v>20.76</v>
      </c>
      <c r="K284" s="14">
        <v>23.24</v>
      </c>
      <c r="L284" s="14">
        <v>27.26</v>
      </c>
      <c r="M284" s="14"/>
      <c r="N284" s="14">
        <v>76.161367924000004</v>
      </c>
      <c r="O284" s="33">
        <v>18.993664690000003</v>
      </c>
      <c r="P284" s="17" t="s">
        <v>17</v>
      </c>
      <c r="Q284" s="40" t="s">
        <v>811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401</v>
      </c>
      <c r="D285" s="16" t="s">
        <v>402</v>
      </c>
      <c r="E285" s="16">
        <v>0</v>
      </c>
      <c r="F285" s="15">
        <v>23.44</v>
      </c>
      <c r="G285" s="15">
        <v>21.29</v>
      </c>
      <c r="H285" s="15">
        <v>19.149999999999999</v>
      </c>
      <c r="I285" s="14"/>
      <c r="J285" s="15">
        <v>23.64</v>
      </c>
      <c r="K285" s="15">
        <v>27.92</v>
      </c>
      <c r="L285" s="15">
        <v>34.85</v>
      </c>
      <c r="M285" s="15"/>
      <c r="N285" s="15">
        <v>37.657620852999997</v>
      </c>
      <c r="O285" s="15">
        <v>27.605837039999997</v>
      </c>
      <c r="P285" s="16" t="s">
        <v>14</v>
      </c>
      <c r="Q285" s="39"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492</v>
      </c>
      <c r="D286" s="17" t="s">
        <v>493</v>
      </c>
      <c r="E286" s="17">
        <v>0</v>
      </c>
      <c r="F286" s="14">
        <v>52.63</v>
      </c>
      <c r="G286" s="14">
        <v>47.89</v>
      </c>
      <c r="H286" s="14">
        <v>43.16</v>
      </c>
      <c r="I286" s="14"/>
      <c r="J286" s="14">
        <v>53.07</v>
      </c>
      <c r="K286" s="14">
        <v>62.53</v>
      </c>
      <c r="L286" s="14">
        <v>77.84</v>
      </c>
      <c r="M286" s="14"/>
      <c r="N286" s="14">
        <v>36.710420032999998</v>
      </c>
      <c r="O286" s="33">
        <v>3.7067453713999998</v>
      </c>
      <c r="P286" s="17" t="s">
        <v>14</v>
      </c>
      <c r="Q286" s="40" t="s">
        <v>813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501</v>
      </c>
      <c r="D287" s="16" t="s">
        <v>502</v>
      </c>
      <c r="E287" s="16">
        <v>9</v>
      </c>
      <c r="F287" s="15">
        <v>15.95</v>
      </c>
      <c r="G287" s="15">
        <v>15.36</v>
      </c>
      <c r="H287" s="15">
        <v>14.77</v>
      </c>
      <c r="I287" s="14"/>
      <c r="J287" s="15">
        <v>16.16</v>
      </c>
      <c r="K287" s="15">
        <v>17.329999999999998</v>
      </c>
      <c r="L287" s="15">
        <v>19.23</v>
      </c>
      <c r="M287" s="15"/>
      <c r="N287" s="15">
        <v>70.063465418000007</v>
      </c>
      <c r="O287" s="15">
        <v>4.7433217361999995</v>
      </c>
      <c r="P287" s="16" t="s">
        <v>17</v>
      </c>
      <c r="Q287" s="39" t="s">
        <v>814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503</v>
      </c>
      <c r="D288" s="17" t="s">
        <v>504</v>
      </c>
      <c r="E288" s="17">
        <v>9</v>
      </c>
      <c r="F288" s="14">
        <v>27.44</v>
      </c>
      <c r="G288" s="14">
        <v>25.28</v>
      </c>
      <c r="H288" s="14">
        <v>23.13</v>
      </c>
      <c r="I288" s="14"/>
      <c r="J288" s="14">
        <v>27.73</v>
      </c>
      <c r="K288" s="14">
        <v>32.03</v>
      </c>
      <c r="L288" s="14">
        <v>38.99</v>
      </c>
      <c r="M288" s="14"/>
      <c r="N288" s="14">
        <v>76.429663413</v>
      </c>
      <c r="O288" s="33">
        <v>2.7848361162000002</v>
      </c>
      <c r="P288" s="17" t="s">
        <v>17</v>
      </c>
      <c r="Q288" s="40" t="s">
        <v>815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816</v>
      </c>
      <c r="D289" s="16" t="s">
        <v>817</v>
      </c>
      <c r="E289" s="16">
        <v>0</v>
      </c>
      <c r="F289" s="15">
        <v>140.5</v>
      </c>
      <c r="G289" s="15">
        <v>120.1</v>
      </c>
      <c r="H289" s="15">
        <v>99.71</v>
      </c>
      <c r="I289" s="14"/>
      <c r="J289" s="15">
        <v>143.72999999999999</v>
      </c>
      <c r="K289" s="15">
        <v>184.51</v>
      </c>
      <c r="L289" s="15">
        <v>250.5</v>
      </c>
      <c r="M289" s="15"/>
      <c r="N289" s="15">
        <v>33.763400420000004</v>
      </c>
      <c r="O289" s="15">
        <v>1.2963836318999999</v>
      </c>
      <c r="P289" s="16" t="s">
        <v>14</v>
      </c>
      <c r="Q289" s="39" t="s">
        <v>818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2026-05-19T22:21:42Z</cp:lastPrinted>
  <dcterms:created xsi:type="dcterms:W3CDTF">2020-05-21T15:06:06Z</dcterms:created>
  <dcterms:modified xsi:type="dcterms:W3CDTF">2026-05-23T02:01:45Z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