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4607E21B-82D5-475A-ACC9-28E50E8F0F04}" xr6:coauthVersionLast="47" xr6:coauthVersionMax="47" xr10:uidLastSave="{74336450-6BF4-468F-AEF1-E91AFAD7A80A}"/>
  <bookViews>
    <workbookView xWindow="2280" yWindow="1320" windowWidth="19905" windowHeight="13680"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<sst xmlns="http://schemas.openxmlformats.org/spreadsheetml/2006/main" count="1155" uniqueCount="837">
  <si>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</si>
  <si>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</si>
  <si>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</si>
  <si>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</si>
  <si>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</si>
  <si>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</si>
  <si>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</si>
  <si>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</si>
  <si>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</si>
  <si>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</si>
  <si>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</si>
  <si>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</si>
  <si>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</si>
  <si>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</si>
  <si>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</si>
  <si>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</si>
  <si>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</si>
  <si>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</si>
  <si>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</si>
  <si>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</si>
  <si>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</si>
  <si>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</si>
  <si>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</si>
  <si>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</si>
  <si>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</si>
  <si>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</si>
  <si>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</si>
  <si>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</si>
  <si>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</si>
  <si>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</si>
  <si>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</si>
  <si>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</si>
  <si>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</si>
  <si>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</si>
  <si>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</si>
  <si>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</si>
  <si>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</si>
  <si>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</si>
  <si>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</si>
  <si>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</si>
  <si>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</si>
  <si>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</si>
  <si>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</si>
  <si>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</si>
  <si>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</si>
  <si>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</si>
  <si>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</si>
  <si>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</si>
  <si>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</si>
  <si>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</si>
  <si>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</si>
  <si>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</si>
  <si>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</si>
  <si>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</si>
  <si>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</si>
  <si>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</si>
  <si>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</si>
  <si>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</si>
  <si>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</si>
  <si>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</si>
  <si>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</si>
  <si>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</si>
  <si>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</si>
  <si>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</si>
  <si>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</si>
  <si>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</si>
  <si>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</si>
  <si>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</si>
  <si>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</si>
  <si>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</si>
  <si>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</si>
  <si>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</si>
  <si>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</si>
  <si>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</si>
  <si>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</si>
  <si>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</si>
  <si>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</si>
  <si>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</si>
  <si>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</si>
  <si>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</si>
  <si>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</si>
  <si>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</si>
  <si>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</si>
  <si>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</si>
  <si>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</si>
  <si>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</si>
  <si>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</si>
  <si>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</si>
  <si>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</si>
  <si>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</si>
  <si>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</si>
  <si>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</si>
  <si>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</si>
  <si>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</si>
  <si>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</si>
  <si>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</si>
  <si>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</si>
  <si>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</si>
  <si>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</si>
  <si>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</si>
  <si>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</si>
  <si>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</si>
  <si>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</si>
  <si>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</si>
  <si>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</si>
  <si>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</si>
  <si>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</si>
  <si>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</si>
  <si>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</si>
  <si>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</si>
  <si>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</si>
  <si>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</si>
  <si>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</si>
  <si>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</si>
  <si>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</si>
  <si>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</si>
  <si>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</si>
  <si>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</si>
  <si>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</si>
  <si>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</si>
  <si>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</si>
  <si>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</si>
  <si>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</si>
  <si>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</si>
  <si>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</si>
  <si>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</si>
  <si>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</si>
  <si>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</si>
  <si>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</si>
  <si>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</si>
  <si>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</si>
  <si>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</si>
  <si>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</si>
  <si>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</si>
  <si>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</si>
  <si>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</si>
  <si>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</si>
  <si>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</si>
  <si>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</si>
  <si>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</si>
  <si>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</si>
  <si>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</si>
  <si>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</si>
  <si>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</si>
  <si>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</si>
  <si>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</si>
  <si>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</si>
  <si>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</si>
  <si>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</si>
  <si>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</si>
  <si>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</si>
  <si>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</si>
  <si>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</si>
  <si>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</si>
  <si>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</si>
  <si>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</si>
  <si>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</si>
  <si>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</si>
  <si>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</si>
  <si>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</si>
  <si>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</si>
  <si>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</si>
  <si>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</si>
  <si>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</si>
  <si>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</si>
  <si>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</si>
  <si>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</si>
  <si>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</si>
  <si>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</si>
  <si>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</si>
  <si>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</si>
  <si>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</si>
  <si>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</si>
  <si>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</si>
  <si>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</si>
  <si>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</si>
  <si>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</si>
  <si>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</si>
  <si>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</si>
  <si>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</si>
  <si>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</si>
  <si>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</si>
  <si>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</si>
  <si>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</si>
  <si>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</si>
  <si>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</si>
  <si>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</si>
  <si>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</si>
  <si>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</si>
  <si>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</si>
  <si>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</si>
  <si>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</si>
  <si>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</si>
  <si>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</si>
  <si>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</si>
  <si>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</si>
  <si>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</si>
  <si>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</si>
  <si>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</si>
  <si>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</si>
  <si>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</si>
  <si>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</si>
  <si>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</si>
  <si>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</si>
  <si>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</si>
  <si>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</si>
  <si>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</si>
  <si>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</si>
  <si>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</si>
  <si>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</si>
  <si>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</si>
  <si>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</si>
  <si>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</si>
  <si>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</si>
  <si>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</si>
  <si>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</si>
  <si>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</si>
  <si>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</si>
  <si>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</si>
  <si>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</si>
  <si>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</si>
  <si>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</si>
  <si>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</si>
  <si>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</si>
  <si>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</si>
  <si>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</si>
  <si>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</si>
  <si>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</si>
  <si>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</si>
  <si>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</si>
  <si>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</si>
  <si>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</si>
  <si>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</si>
  <si>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</si>
  <si>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</si>
  <si>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</si>
  <si>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</si>
  <si>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</si>
  <si>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</si>
  <si>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</si>
  <si>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</si>
  <si>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</si>
  <si>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</si>
  <si>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</si>
  <si>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</si>
  <si>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</si>
  <si>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</si>
  <si>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</si>
  <si>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</si>
  <si>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</si>
  <si>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</si>
  <si>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</si>
  <si>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</si>
  <si>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</si>
  <si>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</si>
  <si>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</si>
  <si>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</si>
  <si>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</si>
  <si>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</si>
  <si>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</si>
  <si>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</si>
  <si>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</si>
  <si>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</si>
  <si>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</si>
  <si>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</si>
  <si>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</si>
  <si>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</si>
  <si>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</si>
  <si>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</si>
  <si>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</si>
  <si>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</si>
  <si>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</si>
  <si>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</si>
  <si>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</si>
  <si>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</si>
  <si>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</si>
  <si>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</si>
  <si>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</si>
  <si>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</si>
  <si>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</si>
  <si>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</si>
  <si>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</si>
  <si>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</si>
  <si>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</si>
  <si>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</si>
  <si>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</si>
  <si>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</si>
  <si>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</si>
  <si>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</si>
  <si>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</si>
  <si>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</si>
  <si>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</si>
  <si>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</si>
  <si>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</si>
  <si>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</si>
  <si>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</si>
  <si>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</si>
  <si>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</si>
  <si>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</si>
  <si>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</si>
  <si>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</si>
  <si>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</si>
  <si>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</si>
  <si>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</si>
  <si>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</si>
  <si>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</si>
  <si>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</si>
  <si>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</si>
  <si>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</si>
  <si>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</si>
  <si>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</si>
  <si>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</si>
  <si>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</si>
  <si>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</si>
  <si>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</si>
  <si>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</si>
  <si>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</si>
  <si>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</si>
  <si>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</si>
  <si>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</si>
  <si>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</si>
  <si>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</si>
  <si>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</si>
  <si>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</si>
  <si>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</si>
  <si>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</si>
  <si>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</si>
  <si>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</si>
  <si>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</si>
  <si>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</si>
  <si>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</si>
  <si>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</si>
  <si>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</si>
  <si>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</si>
  <si>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</si>
  <si>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</si>
  <si>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</si>
  <si>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</si>
  <si>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</si>
  <si>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</si>
  <si>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</si>
  <si>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</si>
  <si>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</si>
  <si>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</si>
  <si>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</si>
  <si>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</si>
  <si>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</si>
  <si>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</si>
  <si>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</si>
  <si>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</si>
  <si>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</si>
  <si>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</si>
  <si>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</si>
  <si>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</si>
  <si>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</si>
  <si>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</si>
  <si>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</si>
  <si>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</si>
  <si>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</si>
  <si>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</si>
  <si>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</si>
  <si>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</si>
  <si>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</si>
  <si>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</si>
  <si>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</si>
  <si>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</si>
  <si>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</si>
  <si>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</si>
  <si>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</si>
  <si>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</si>
  <si>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</si>
  <si>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</si>
  <si>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</si>
  <si>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</si>
  <si>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</si>
  <si>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</si>
  <si>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</si>
  <si>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</si>
  <si>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</si>
  <si>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</si>
  <si>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</si>
  <si>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</si>
  <si>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</si>
  <si>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</si>
  <si>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</si>
  <si>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</si>
  <si>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</si>
  <si>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</si>
  <si>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</si>
  <si>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</si>
  <si>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</si>
  <si>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</si>
  <si>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</si>
  <si>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</si>
  <si>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</si>
  <si>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</si>
  <si>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</si>
  <si>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</si>
  <si>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</si>
  <si>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</si>
  <si>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</si>
  <si>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</si>
  <si>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</si>
  <si>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</si>
  <si>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</si>
  <si>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</si>
  <si>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Planoeplano</t>
  </si>
  <si>
    <t>Allied</t>
  </si>
  <si>
    <t>ALLD3</t>
  </si>
  <si>
    <t>Syn Prop Tec</t>
  </si>
  <si>
    <t>SYNE3</t>
  </si>
  <si>
    <t>Oranjebtc</t>
  </si>
  <si>
    <t>OBTC3</t>
  </si>
  <si>
    <t>Nota Téc.</t>
  </si>
  <si>
    <t>Sigma Lithium Corp</t>
  </si>
  <si>
    <t>S2GM34</t>
  </si>
  <si>
    <t>Rede D Or</t>
  </si>
  <si>
    <t>Trisul</t>
  </si>
  <si>
    <t>TRIS3</t>
  </si>
  <si>
    <t>USIM3</t>
  </si>
  <si>
    <t>Riachuelo</t>
  </si>
  <si>
    <t>Porto Seguro</t>
  </si>
  <si>
    <t>Positivo Tec</t>
  </si>
  <si>
    <t>Quero-Quero</t>
  </si>
  <si>
    <t>Multilaser</t>
  </si>
  <si>
    <t>MLAS3</t>
  </si>
  <si>
    <t>It Now Ifnc Fundo de Indice</t>
  </si>
  <si>
    <t>FIND11</t>
  </si>
  <si>
    <t>Etf BV Spyi</t>
  </si>
  <si>
    <t>SPYI11</t>
  </si>
  <si>
    <t>Nota media</t>
  </si>
  <si>
    <t>Asml Holding Nv</t>
  </si>
  <si>
    <t>ASML34</t>
  </si>
  <si>
    <t>Cruzeiro Edu</t>
  </si>
  <si>
    <t>CSED3</t>
  </si>
  <si>
    <t>Rumo S.A.</t>
  </si>
  <si>
    <t>BEWY39</t>
  </si>
  <si>
    <t>Investo Chip</t>
  </si>
  <si>
    <t>CHIP11</t>
  </si>
  <si>
    <t>Investoutil</t>
  </si>
  <si>
    <t>UTLL11</t>
  </si>
  <si>
    <t>TAEE3</t>
  </si>
  <si>
    <t>Mercantil</t>
  </si>
  <si>
    <t>BMEB4</t>
  </si>
  <si>
    <t>Azul</t>
  </si>
  <si>
    <t>AZUL3</t>
  </si>
  <si>
    <t>Eli Lilly And Company</t>
  </si>
  <si>
    <t>LILY34</t>
  </si>
  <si>
    <t>S1TX34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</si>
  <si>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</si>
  <si>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</si>
  <si>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</si>
  <si>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</si>
  <si>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Melnick</t>
  </si>
  <si>
    <t>MELK3</t>
  </si>
  <si>
    <t>Etf Brad Bov</t>
  </si>
  <si>
    <t>BOVB11</t>
  </si>
  <si>
    <t>Global X Copper Miners</t>
  </si>
  <si>
    <t>BCPX39</t>
  </si>
  <si>
    <t>Advanced Micro Devices Inc</t>
  </si>
  <si>
    <t>Eucatex</t>
  </si>
  <si>
    <t>EUCA4</t>
  </si>
  <si>
    <t>Mitre Realty</t>
  </si>
  <si>
    <t>MTRE3</t>
  </si>
  <si>
    <t>Viveo</t>
  </si>
  <si>
    <t>VVEO3</t>
  </si>
  <si>
    <t>Alphabet Inc</t>
  </si>
  <si>
    <t>Berkshire Hathaway Inc</t>
  </si>
  <si>
    <t>Coca Cola Co</t>
  </si>
  <si>
    <t>COCA34</t>
  </si>
  <si>
    <t>Hapvida</t>
  </si>
  <si>
    <t>HAPV3</t>
  </si>
  <si>
    <t>Helbor</t>
  </si>
  <si>
    <t>HBOR3</t>
  </si>
  <si>
    <t>Jallesmachad</t>
  </si>
  <si>
    <t>Jpmorgan Chase &amp; Co</t>
  </si>
  <si>
    <t>Micron Technology, Inc</t>
  </si>
  <si>
    <t>Seagate Technology Holdings Plc</t>
  </si>
  <si>
    <t>Strategy Inc</t>
  </si>
  <si>
    <t>Hashdex Btcn</t>
  </si>
  <si>
    <t>Hashdex Eth</t>
  </si>
  <si>
    <t>Hashdex Nci</t>
  </si>
  <si>
    <t>HASH11</t>
  </si>
  <si>
    <t>Ishares Bova Ci</t>
  </si>
  <si>
    <t>iShares MSCI South Korea Capped ETF</t>
  </si>
  <si>
    <t>Ishares S&amp;P 500</t>
  </si>
  <si>
    <t>iShares Silver Trust</t>
  </si>
  <si>
    <t>Ishares Smal Ci</t>
  </si>
  <si>
    <t>Pagseguro Digital Ltd.</t>
  </si>
  <si>
    <t>PAGS34</t>
  </si>
  <si>
    <t>Petzcobasi</t>
  </si>
  <si>
    <t>Profarma</t>
  </si>
  <si>
    <t>PFRM3</t>
  </si>
  <si>
    <t>BB Etf Dolar</t>
  </si>
  <si>
    <t>DOLA11</t>
  </si>
  <si>
    <t>Fundo Buena Vista II Fundo de Índice</t>
  </si>
  <si>
    <t>QQQI11</t>
  </si>
  <si>
    <t>Global X Silver Miners</t>
  </si>
  <si>
    <t>BSIL39</t>
  </si>
  <si>
    <t>It Now Divd</t>
  </si>
  <si>
    <t>DIVD11</t>
  </si>
  <si>
    <t>Trend China</t>
  </si>
  <si>
    <t>XINA11</t>
  </si>
  <si>
    <t>Trend Ouro H</t>
  </si>
  <si>
    <t>GOLX11</t>
  </si>
  <si>
    <t>Exxon Mobil Corp</t>
  </si>
  <si>
    <t>EXXO34</t>
  </si>
  <si>
    <t>Randon Part</t>
  </si>
  <si>
    <t>Investo Usbd</t>
  </si>
  <si>
    <t>USDB11</t>
  </si>
  <si>
    <t>iShares MSCI Acwi (All Country World Index)</t>
  </si>
  <si>
    <t>BACW39</t>
  </si>
  <si>
    <t>Trend Us Lrg</t>
  </si>
  <si>
    <t>USAL11</t>
  </si>
  <si>
    <t>Trend Us Tec</t>
  </si>
  <si>
    <t>UTEC11</t>
  </si>
  <si>
    <t>NotaBDR</t>
  </si>
  <si>
    <t>Qualicorp</t>
  </si>
  <si>
    <t>Servicenow, Inc</t>
  </si>
  <si>
    <t>N1OW34</t>
  </si>
  <si>
    <t>Priner</t>
  </si>
  <si>
    <t>BB Etf Ibov</t>
  </si>
  <si>
    <t>BBOV11</t>
  </si>
  <si>
    <t>Ishares Eqwe</t>
  </si>
  <si>
    <t>EWBZ11</t>
  </si>
  <si>
    <t>TTEN3 está em tendência de alta no longo prazo, teve uma correção no curto prazo, mas pode estar retomando sinal de altas. Acima dos 16,37 pode buscar 17,45 ou 19,05. Abaixo dos 15,78 retomaria sinal de realização mirando suportes em 14,86 ou 14,05.</t>
  </si>
  <si>
    <t>ABCB4 está em tendência de alta no longo prazo, teve uma correção no curto prazo, mas pode estar retomando sinal de altas. Acima dos 24,73 pode buscar 25,85 ou 27,41. Abaixo dos 24,13 retomaria sinal de realização mirando suportes em 23,32 ou 22,53.</t>
  </si>
  <si>
    <t>A1MD34 está em tendência de alta pelas médias de 21 e 200 dias e vai mantendo sinal de força altista. Acima dos 287 pode buscar projeções nos 349,24 ou 449,96. Teria sinal de realização na perda dos 270,13 mirando os 186,28 ou 155,15. O IFR sobrecomprado alerta realizações se perder 270,13.</t>
  </si>
  <si>
    <t>BABA34 está em clara tendência de baixa pelas médias de 21 e 200 dias e segue em movimento de baixa. Abaixo dos 22,89 pode buscar suportes 21,85 ou 20,81. Teria sinal de repique altista fechando acima dos 23,52 mirando resistências em 26,24 ou 28,31.</t>
  </si>
  <si>
    <t>ALLD3 está em clara tendência de baixa pelas médias de 21 e 200 dias e segue em movimento de baixa. Abaixo dos 5,73 pode buscar suportes 5,4 ou 5,08. Teria sinal de repique altista fechando acima dos 6 mirando resistências em 6,78 ou 7,42.</t>
  </si>
  <si>
    <t>ALOS3 está em tendência de alta no longo prazo, teve uma correção no curto prazo, mas pode estar retomando sinal de altas. Acima dos 28,83 pode buscar 32,29 ou 35,22. Abaixo dos 27,54 retomaria sinal de realização mirando suportes em 26,07 ou 24,6.</t>
  </si>
  <si>
    <t>ALPA4 está em tendência de alta pelas médias de 21 e 200 dias e vai mantendo sinal de força altista. Acima dos 12,41 pode buscar projeções nos 13,16 ou 14,59. Teria sinal de realização na perda dos 11,95 mirando os 10,83 ou 10,11. O padrão de volume favorece a alta.</t>
  </si>
  <si>
    <t>GOGL34 está em tendência de alta pelas médias de 21 e 200 dias e vai mantendo sinal de força altista. Acima dos 163,05 pode buscar projeções nos 170,64 ou 189,74. Teria sinal de realização na perda dos 159,87 mirando os 139,73 ou 130,17.</t>
  </si>
  <si>
    <t>ALUP11 está em tendência de alta no longo prazo, teve uma correção no curto prazo, mas pode estar retomando sinal de altas. Acima dos 33,72 pode buscar 35,6 ou 38,28. Abaixo dos 32,28 retomaria sinal de realização mirando suportes em 31,26 ou 29,91.</t>
  </si>
  <si>
    <t>AMZO34 está em tendência de alta pelas médias de 21 e 200 dias e vai mantendo sinal de força altista. Acima dos 68,6 pode buscar projeções nos 72,15 ou 77,91. Teria sinal de realização na perda dos 65,59 mirando os 62,84 ou 61,06.</t>
  </si>
  <si>
    <t>ABEV3 está em tendência de alta pelas médias de 21 e 200 dias e vai mantendo sinal de força altista. Acima dos 16,55 pode buscar projeções nos 17,04 ou 18,72. Teria sinal de realização na perda dos 16,08 mirando os 14,32 ou 13,47.</t>
  </si>
  <si>
    <t>AMER3 está em tendência de baixa pelas médias de 21 e 200 dias, mas começa a dar sinais de repiques de alta. Acima dos 5,58 teria sinal de repique altista mirando resistências nos 6,56 ou 7,64. Já uma perda dos 5,12 traria de volta o sinal de baixa projetando de 4,81 a 4,26.</t>
  </si>
  <si>
    <t>ANIM3 está em clara tendência de baixa pelas médias de 21 e 200 dias e segue em movimento de baixa. Abaixo dos 3,29 pode buscar suportes 3,09 ou 2,72. Teria sinal de repique altista fechando acima dos 3,39 mirando resistências em 4,28 ou 5,01.</t>
  </si>
  <si>
    <t>AAPL34 está em tendência de alta pelas médias de 21 e 200 dias e vai mantendo sinal de força altista. Acima dos 76,79 pode buscar projeções nos 83,56 ou 94,52. Teria sinal de realização na perda dos 75,3 mirando os 65,83 ou 62,44. O IFR sobrecomprado alerta realizações se perder 75,3.</t>
  </si>
  <si>
    <t>Applied Materials Inc</t>
  </si>
  <si>
    <t>A1MT34</t>
  </si>
  <si>
    <t>A1MT34 está em tendência de alta pelas médias de 21 e 200 dias, mas começa a dar sinal de possível realização. Abaixo dos 211,51 poderia realizar na direção dos suportes 188,62 ou 176,17. Caso supere os 218 retomaria sinal de alta com projeções nos 228,88 ou 253,76.</t>
  </si>
  <si>
    <t>ARML3 está em tendência de baixa pelas médias de 21 e 200 dias, mas começa a dar sinais de repiques de alta. Acima dos 3,36 teria sinal de repique altista mirando resistências nos 5,82 ou 7,43. Já uma perda dos 3,2 traria de volta o sinal de baixa projetando de 2,39 a 1,58. O IFR sobrevendido alerta para recuperações se superar 3,36</t>
  </si>
  <si>
    <t>ASML34 está em tendência de alta pelas médias de 21 e 200 dias e vai mantendo sinal de força altista. Acima dos 145,43 pode buscar projeções nos 158,73 ou 180,26. Teria sinal de realização na perda dos 137,76 mirando os 123,9 ou 117,24. O padrão de volume favorece a alta.</t>
  </si>
  <si>
    <t>ASAI3 está em clara tendência de baixa pelas médias de 21 e 200 dias e segue em movimento de baixa. Abaixo dos 8,09 pode buscar suportes 7,54 ou 6,99. Teria sinal de repique altista fechando acima dos 8,69 mirando resistências em 9,86 ou 10,95.</t>
  </si>
  <si>
    <t>AURA33 apesar de estar em tendência de alta no longo prazo pela média de 200 dias, no curto prazo está em realização. Abaixo dos 118,09 pode seguir em baixa no curto prazo mirando suportes em 105,52 ou 92,95. Teria sinal de retomada altista fechando acima dos 134 mirando resistências em 158,76 ou 183,89.</t>
  </si>
  <si>
    <t>AURE3 está em tendência de alta no longo prazo, teve uma correção no curto prazo, mas pode estar retomando sinal de altas. Acima dos 12,69 pode buscar 14,32 ou 15,69. Abaixo dos 12,09 retomaria sinal de realização mirando suportes em 11,4 ou 10,71.</t>
  </si>
  <si>
    <t>AXIA3 apesar de estar em tendência de alta no longo prazo pela média de 200 dias, no curto prazo está em realização. Abaixo dos 53,03 pode seguir em baixa no curto prazo mirando suportes em 49,67 ou 46,32. Teria sinal de retomada altista fechando acima dos 55,45 mirando resistências em 63,88 ou 70,58.</t>
  </si>
  <si>
    <t>AXIA6 apesar de estar em tendência de alta no longo prazo pela média de 200 dias, no curto prazo está em realização. Abaixo dos 58,3 pode seguir em baixa no curto prazo mirando suportes em 54,66 ou 51,03. Teria sinal de retomada altista fechando acima dos 60,92 mirando resistências em 70,05 ou 77,31.</t>
  </si>
  <si>
    <t>AXIA7 está em clara tendência de baixa pelas médias de 21 e 200 dias e segue em movimento de baixa. Abaixo dos 50,9 pode buscar suportes 47,8 ou 44,7. Teria sinal de repique altista fechando acima dos 53,37 mirando resistências em 60,92 ou 67,11.</t>
  </si>
  <si>
    <t>AZUL3 está em clara tendência de baixa pelas médias de 21 e 200 dias e segue em movimento de baixa. Abaixo dos 26,81 pode buscar suportes 18,4 ou 10. Teria sinal de repique altista fechando acima dos 33,13 mirando resistências em 54 ou 70,8.</t>
  </si>
  <si>
    <t>AZZA3 está em tendência de baixa pelas médias de 21 e 200 dias, mas começa a dar sinais de repiques de alta. Acima dos 19,98 teria sinal de repique altista mirando resistências nos 23,38 ou 26,5. Já uma perda dos 18,32 traria de volta o sinal de baixa projetando de 16,75 a 15,19.</t>
  </si>
  <si>
    <t>B3SA3 está em tendência de alta no longo prazo, teve uma correção no curto prazo, mas pode estar retomando sinal de altas. Acima dos 17,15 pode buscar 19,19 ou 21,27. Abaixo dos 16,51 retomaria sinal de realização mirando suportes em 15,81 ou 14,76.</t>
  </si>
  <si>
    <t>BMGB4 está em tendência de alta no longo prazo, teve uma correção no curto prazo, mas pode estar retomando sinal de altas. Acima dos 5,26 pode buscar 5,52 ou 5,84. Abaixo dos 5,15 retomaria sinal de realização mirando suportes em 5 ou 4,83.</t>
  </si>
  <si>
    <t>BRSR6 está em tendência de alta no longo prazo, teve uma correção no curto prazo, mas pode estar retomando sinal de altas. Acima dos 14,92 pode buscar 16,27 ou 17,62. Abaixo dos 14,08 retomaria sinal de realização mirando suportes em 13,4 ou 12,72.</t>
  </si>
  <si>
    <t>BBSE3 está em tendência de alta pelas médias de 21 e 200 dias e vai mantendo sinal de força altista. Acima dos 35,05 pode buscar projeções nos 35,96 ou 37,44. Teria sinal de realização na perda dos 34,48 mirando os 33,57 ou 33,11.</t>
  </si>
  <si>
    <t>BMOB3 apesar de estar em tendência de alta no longo prazo pela média de 200 dias, no curto prazo está em realização. Abaixo dos 23,83 pode seguir em baixa no curto prazo mirando suportes em 22,8 ou 21,77. Teria sinal de retomada altista fechando acima dos 25,16 mirando resistências em 27,16 ou 29,21.</t>
  </si>
  <si>
    <t>BERK34 apesar de estar em tendência de baixa no longo prazo pela média de 200 dias, no curto prazo está com sinal de recuperação favorecendo repiques de alta. Acima dos 120,8 pode seguir repique altista na direção resistências nos 123,95 ou 130. Caso perca os 119,41 teria sinal de baixa projetando de 114,15 a 111,12.</t>
  </si>
  <si>
    <t>BLAU3 está em tendência de alta pelas médias de 21 e 200 dias e vai mantendo sinal de força altista. Acima dos 11,26 pode buscar projeções nos 12,11 ou 13,5. Teria sinal de realização na perda dos 10,64 mirando os 9,87 ou 9,44. O padrão de volume favorece a alta. O IFR sobrecomprado alerta realizações se perder 10,64.</t>
  </si>
  <si>
    <t>SOJA3 está em clara tendência de baixa pelas médias de 21 e 200 dias e segue em movimento de baixa. Abaixo dos 6,25 pode buscar suportes 5,96 ou 5,68. Teria sinal de repique altista fechando acima dos 6,65 mirando resistências em 7,17 ou 7,73.</t>
  </si>
  <si>
    <t>BRBI11 está em tendência de baixa pelas médias de 21 e 200 dias, mas começa a dar sinais de repiques de alta. Acima dos 16,78 teria sinal de repique altista mirando resistências nos 19,53 ou 21,77. Já uma perda dos 15,89 traria de volta o sinal de baixa projetando de 14,76 a 13,64.</t>
  </si>
  <si>
    <t>BBDC3 está em tendência de alta no longo prazo, teve uma correção no curto prazo, mas pode estar retomando sinal de altas. Acima dos 15,69 pode buscar 17,62 ou 19,22. Abaixo dos 15,02 retomaria sinal de realização mirando suportes em 14,21 ou 13,41.</t>
  </si>
  <si>
    <t>BBDC4 está em tendência de baixa pelas médias de 21 e 200 dias, mas começa a dar sinais de repiques de alta. Acima dos 18,09 teria sinal de repique altista mirando resistências nos 20,52 ou 22,53. Já uma perda dos 17,26 traria de volta o sinal de baixa projetando de 16,25 a 15,24.</t>
  </si>
  <si>
    <t>BRAP4 está em tendência de alta no longo prazo, teve uma correção no curto prazo, mas pode estar retomando sinal de altas. Acima dos 23,25 pode buscar 24,6 ou 26,26. Abaixo dos 22,68 retomaria sinal de realização mirando suportes em 21,9 ou 21,06.</t>
  </si>
  <si>
    <t>SAUD3 apesar de estar em tendência de alta no longo prazo pela média de 200 dias, no curto prazo está em realização. Abaixo dos 12,97 pode seguir em baixa no curto prazo mirando suportes em 11,98 ou 10,99. Teria sinal de retomada altista fechando acima dos 13,4 mirando resistências em 16,17 ou 18,14. O IFR sobrevendido alerta para recuperações se superar 13,4</t>
  </si>
  <si>
    <t>BBAS3 está em tendência de baixa pelas médias de 21 e 200 dias, mas começa a dar sinais de repiques de alta. Acima dos 21,05 teria sinal de repique altista mirando resistências nos 23,45 ou 25,74. Já uma perda dos 20,48 traria de volta o sinal de baixa projetando de 19,74 a 18,59.</t>
  </si>
  <si>
    <t>AGRO3 está em tendência de baixa pelas médias de 21 e 200 dias, mas começa a dar sinais de repiques de alta. Acima dos 18,91 teria sinal de repique altista mirando resistências nos 19,97 ou 20,88. Já uma perda dos 18,49 traria de volta o sinal de baixa projetando de 18,03 a 17,57.</t>
  </si>
  <si>
    <t>BRKM5 está em tendência de alta pelas médias de 21 e 200 dias, mas começa a dar sinal de possível realização. Abaixo dos 11,81 poderia realizar na direção dos suportes 8,09 ou 6,45. Caso supere os 12,29 retomaria sinal de alta com projeções nos 13,38 ou 16,64.</t>
  </si>
  <si>
    <t>BRAV3 está em tendência de alta pelas médias de 21 e 200 dias e vai mantendo sinal de força altista. Acima dos 20,44 pode buscar projeções nos 21,46 ou 24,06. Teria sinal de realização na perda dos 19,7 mirando os 17,24 ou 15,93.</t>
  </si>
  <si>
    <t>AVGO34 apesar de estar em tendência de alta no longo prazo pela média de 200 dias, no curto prazo está em realização. Abaixo dos 29,32 pode seguir em baixa no curto prazo mirando suportes em 28,12 ou 27,07. Teria sinal de retomada altista fechando acima dos 30,2 mirando resistências em 31,51 ou 33,6.</t>
  </si>
  <si>
    <t>BPAC11 está em tendência de alta no longo prazo, teve uma correção no curto prazo, mas pode estar retomando sinal de altas. Acima dos 54,63 pode buscar 62,19 ou 68,14. Abaixo dos 52,56 retomaria sinal de realização mirando suportes em 49,58 ou 46,6.</t>
  </si>
  <si>
    <t>CXSE3 está em tendência de alta pelas médias de 21 e 200 dias, mas começa a dar sinal de possível realização. Abaixo dos 17,66 poderia realizar na direção dos suportes 17,23 ou 16,84. Caso supere os 17,93 retomaria sinal de alta com projeções nos 18,48 ou 19,25.</t>
  </si>
  <si>
    <t>CAML3 apesar de estar em tendência de alta no longo prazo pela média de 200 dias, no curto prazo está em realização. Abaixo dos 5,57 pode seguir em baixa no curto prazo mirando suportes em 5,22 ou 4,88. Teria sinal de retomada altista fechando acima dos 5,8 mirando resistências em 6,68 ou 7,36.</t>
  </si>
  <si>
    <t>BHIA3 está em clara tendência de baixa pelas médias de 21 e 200 dias e segue em movimento de baixa. Abaixo dos 1,22 pode buscar suportes 0,74 ou 0,26. Teria sinal de repique altista fechando acima dos 1,54 mirando resistências em 2,76 ou 3,71. O IFR sobrevendido alerta para recuperações se superar 1,54</t>
  </si>
  <si>
    <t>CBAV3 está em tendência de alta pelas médias de 21 e 200 dias e vai mantendo sinal de força altista. Acima dos 10,6 pode buscar projeções nos 10,75 ou 10,91. Teria sinal de realização na perda dos 10,48 mirando os 10,39 ou 10,31. O padrão de volume favorece a alta.</t>
  </si>
  <si>
    <t>CEAB3 está em tendência de baixa pelas médias de 21 e 200 dias, mas começa a dar sinais de repiques de alta. Acima dos 11,33 teria sinal de repique altista mirando resistências nos 13,03 ou 14,72. Já uma perda dos 10,28 traria de volta o sinal de baixa projetando de 9,43 a 8,58.</t>
  </si>
  <si>
    <t>CMIG4 apesar de estar em tendência de alta no longo prazo pela média de 200 dias, no curto prazo está em realização. Abaixo dos 11,13 pode seguir em baixa no curto prazo mirando suportes em 10,49 ou 9,85. Teria sinal de retomada altista fechando acima dos 11,55 mirando resistências em 13,2 ou 14,47.</t>
  </si>
  <si>
    <t>COCA34 está em tendência de alta pelas médias de 21 e 200 dias, mas começa a dar sinal de possível realização. Abaixo dos 67,16 poderia realizar na direção dos suportes 61,78 ou 59,43. Caso supere os 69,38 retomaria sinal de alta com projeções nos 74,07 ou 81,67.</t>
  </si>
  <si>
    <t>COGN3 está em clara tendência de baixa pelas médias de 21 e 200 dias e segue em movimento de baixa. Abaixo dos 2,4 pode buscar suportes 2,19 ou 1,99. Teria sinal de repique altista fechando acima dos 2,56 mirando resistências em 3,05 ou 3,45.</t>
  </si>
  <si>
    <t>C2OI34 apesar de estar em tendência de baixa no longo prazo pela média de 200 dias, no curto prazo está com sinal de recuperação favorecendo repiques de alta. Acima dos 39,59 pode seguir repique altista na direção resistências nos 44,3 ou 49,7. Caso perca os 35,56 teria sinal de baixa projetando de 32,85 a 30,15. O padrão de volume favorece a alta.</t>
  </si>
  <si>
    <t>CSMG3 apesar de estar em tendência de alta no longo prazo pela média de 200 dias, no curto prazo está em realização. Abaixo dos 50,17 pode seguir em baixa no curto prazo mirando suportes em 47,6 ou 45,03. Teria sinal de retomada altista fechando acima dos 52,26 mirando resistências em 58,48 ou 63,61.</t>
  </si>
  <si>
    <t>CPLE3 apesar de estar em tendência de alta no longo prazo pela média de 200 dias, no curto prazo está em realização. Abaixo dos 14,45 pode seguir em baixa no curto prazo mirando suportes em 13,77 ou 13,1. Teria sinal de retomada altista fechando acima dos 15,12 mirando resistências em 16,63 ou 17,97.</t>
  </si>
  <si>
    <t>Corning Inc</t>
  </si>
  <si>
    <t>G1LW34</t>
  </si>
  <si>
    <t>G1LW34 está em tendência de alta pelas médias de 21 e 200 dias e vai mantendo sinal de força altista. Acima dos 961,87 pode buscar projeções nos 1050 ou 1236,73. Teria sinal de realização na perda dos 905,45 mirando os 747,84 ou 654,47. O padrão de volume favorece a alta.</t>
  </si>
  <si>
    <t>CSAN3 está em tendência de baixa pelas médias de 21 e 200 dias, mas começa a dar sinais de repiques de alta. Acima dos 4,49 teria sinal de repique altista mirando resistências nos 5,49 ou 6,34. Já uma perda dos 4,1 traria de volta o sinal de baixa projetando de 3,67 a 3,24.</t>
  </si>
  <si>
    <t>CPFE3 apesar de estar em tendência de alta no longo prazo pela média de 200 dias, no curto prazo está em realização. Abaixo dos 43,3 pode seguir em baixa no curto prazo mirando suportes em 41,03 ou 38,77. Teria sinal de retomada altista fechando acima dos 44,21 mirando resistências em 50,62 ou 55,14.</t>
  </si>
  <si>
    <t>CSED3 está em tendência de baixa pelas médias de 21 e 200 dias, mas começa a dar sinais de repiques de alta. Acima dos 4,42 teria sinal de repique altista mirando resistências nos 5,82 ou 6,94. Já uma perda dos 4 traria de volta o sinal de baixa projetando de 3,43 a 2,87.</t>
  </si>
  <si>
    <t>CMIN3 está em clara tendência de baixa pelas médias de 21 e 200 dias e segue em movimento de baixa. Abaixo dos 4,39 pode buscar suportes 4,08 ou 3,78. Teria sinal de repique altista fechando acima dos 4,5 mirando resistências em 5,03 ou 5,61.</t>
  </si>
  <si>
    <t>Csu Digital</t>
  </si>
  <si>
    <t>CSUD3</t>
  </si>
  <si>
    <t>CSUD3 está em tendência de alta pelas médias de 21 e 200 dias e vai mantendo sinal de força altista. Acima dos 17,84 pode buscar projeções nos 19,8 ou 21,89. Teria sinal de realização na perda dos 17,14 mirando os 16,41 ou 15,36.</t>
  </si>
  <si>
    <t>CURY3 está em tendência de baixa pela média de 200 dias, a parece ter completado movimento de repique de alta de curto prazo e pode estar retomando o movimento baixista. Abaixo dos 30,81 pode seguir em queda na direção dos suportes 28,45 ou 26,81. Teria sinal de repique altista fechando acima dos 31,93 mirando resistências em 33,73 ou 36,99.</t>
  </si>
  <si>
    <t>CVCB3 está em clara tendência de baixa pelas médias de 21 e 200 dias e segue em movimento de baixa. Abaixo dos 1,75 pode buscar suportes 1,49 ou 1,24. Teria sinal de repique altista fechando acima dos 1,81 mirando resistências em 2,57 ou 3,07.</t>
  </si>
  <si>
    <t>CYRE3 está em clara tendência de baixa pelas médias de 21 e 200 dias e segue em movimento de baixa. Abaixo dos 21,6 pode buscar suportes 20,2 ou 17,96. Teria sinal de repique altista fechando acima dos 22,4 mirando resistências em 27,42 ou 31,88.</t>
  </si>
  <si>
    <t>CYRE4 está em tendência de baixa pelas médias de 21 e 200 dias, mas começa a dar sinais de repiques de alta. Acima dos 20,45 teria sinal de repique altista mirando resistências nos 24,8 ou 28,35. Já uma perda dos 19,04 traria de volta o sinal de baixa projetando de 17,26 a 15,48.</t>
  </si>
  <si>
    <t>DASA3 está em tendência de alta no longo prazo, teve uma correção no curto prazo, mas pode estar retomando sinal de altas. Acima dos 3,18 pode buscar 3,55 ou 4. Abaixo dos 2,81 retomaria sinal de realização mirando suportes em 2,58 ou 2,35.</t>
  </si>
  <si>
    <t>Datadog, Inc</t>
  </si>
  <si>
    <t>D1DG34</t>
  </si>
  <si>
    <t>D1DG34 está em tendência de alta pelas médias de 21 e 200 dias e vai mantendo sinal de força altista. Acima dos 109,98 pode buscar projeções nos 138,93 ou 185,79. Teria sinal de realização na perda dos 105,95 mirando os 63,12 ou 48,64. O IFR sobrecomprado alerta realizações se perder 105,95.</t>
  </si>
  <si>
    <t>Dell Inc</t>
  </si>
  <si>
    <t>D1EL34</t>
  </si>
  <si>
    <t>D1EL34 está em tendência de alta pelas médias de 21 e 200 dias e vai mantendo sinal de força altista. Acima dos 1298,51 pode buscar projeções nos 1479,26 ou 1771,75. Teria sinal de realização na perda dos 1215 mirando os 1006,02 ou 915,64.</t>
  </si>
  <si>
    <t>DESK3 está em tendência de alta no longo prazo, teve uma correção no curto prazo, mas pode estar retomando sinal de altas. Acima dos 17,7 pode buscar 18,57 ou 19,32. Abaixo dos 17,35 retomaria sinal de realização mirando suportes em 16,97 ou 16,59.</t>
  </si>
  <si>
    <t>DXCO3 está em clara tendência de baixa pelas médias de 21 e 200 dias e segue em movimento de baixa. Abaixo dos 4,67 pode buscar suportes 4,28 ou 3,89. Teria sinal de repique altista fechando acima dos 4,98 mirando resistências em 5,93 ou 6,7.</t>
  </si>
  <si>
    <t>Dexxos Par</t>
  </si>
  <si>
    <t>DEXP3</t>
  </si>
  <si>
    <t>DEXP3 está em tendência de alta no longo prazo, teve uma correção no curto prazo, mas pode estar retomando sinal de altas. Acima dos 7,27 pode buscar 7,5 ou 7,79. Abaixo dos 7,02 retomaria sinal de realização mirando suportes em 6,87 ou 6,72.</t>
  </si>
  <si>
    <t>PNVL3 apesar de estar em tendência de alta no longo prazo pela média de 200 dias, no curto prazo está em realização. Abaixo dos 11,67 pode seguir em baixa no curto prazo mirando suportes em 10,8 ou 9,93. Teria sinal de retomada altista fechando acima dos 12,41 mirando resistências em 14,47 ou 16,2.</t>
  </si>
  <si>
    <t>DIRR3 está em clara tendência de baixa pelas médias de 21 e 200 dias e segue em movimento de baixa. Abaixo dos 13,01 pode buscar suportes 12,15 ou 11,42. Teria sinal de repique altista fechando acima dos 13,38 mirando resistências em 14,51 ou 15,96.</t>
  </si>
  <si>
    <t>ECOR3 está em clara tendência de baixa pelas médias de 21 e 200 dias e segue em movimento de baixa. Abaixo dos 7,74 pode buscar suportes 7,27 ou 6,64. Teria sinal de repique altista fechando acima dos 8 mirando resistências em 9,29 ou 10,53.</t>
  </si>
  <si>
    <t>LILY34 está em tendência de alta pelas médias de 21 e 200 dias e vai mantendo sinal de força altista. Acima dos 174,34 pode buscar projeções nos 194,43 ou 226,94. Teria sinal de realização na perda dos 171,27 mirando os 141,83 ou 131,78. O padrão de volume favorece a alta.</t>
  </si>
  <si>
    <t>EMBJ3 está em tendência de baixa pelas médias de 21 e 200 dias, mas começa a dar sinais de repiques de alta. Acima dos 71,47 teria sinal de repique altista mirando resistências nos 84,76 ou 95,06. Já uma perda dos 68,08 traria de volta o sinal de baixa projetando de 62,92 a 57,77.</t>
  </si>
  <si>
    <t>ENGI11 apesar de estar em tendência de alta no longo prazo pela média de 200 dias, no curto prazo está em realização. Abaixo dos 47,16 pode seguir em baixa no curto prazo mirando suportes em 44,32 ou 41,48. Teria sinal de retomada altista fechando acima dos 48,9 mirando resistências em 56,34 ou 62,01.</t>
  </si>
  <si>
    <t>ENEV3 está em tendência de alta no longo prazo, teve uma correção no curto prazo, mas pode estar retomando sinal de altas. Acima dos 25,82 pode buscar 27,75 ou 30,3. Abaixo dos 23,62 retomaria sinal de realização mirando suportes em 22,34 ou 21,06.</t>
  </si>
  <si>
    <t>EGIE3 apesar de estar em tendência de alta no longo prazo pela média de 200 dias, no curto prazo está em realização. Abaixo dos 31,67 pode seguir em baixa no curto prazo mirando suportes em 30,01 ou 28,36. Teria sinal de retomada altista fechando acima dos 32,66 mirando resistências em 37,01 ou 40,31.</t>
  </si>
  <si>
    <t>EQTL3 está em clara tendência de baixa pelas médias de 21 e 200 dias e segue em movimento de baixa. Abaixo dos 37,55 pode buscar suportes 35,42 ou 33,29. Teria sinal de repique altista fechando acima dos 38,39 mirando resistências em 44,44 ou 48,69. O IFR sobrevendido alerta para recuperações se superar 38,39</t>
  </si>
  <si>
    <t>EUCA4 está em tendência de alta pelas médias de 21 e 200 dias e vai mantendo sinal de força altista. Acima dos 27,63 pode buscar projeções nos 32,29 ou 39,84. Teria sinal de realização na perda dos 26,68 mirando os 20,08 ou 17,74. O padrão de volume favorece a alta. O IFR sobrecomprado alerta realizações se perder 26,68.</t>
  </si>
  <si>
    <t>EVEN3 está em tendência de baixa pelas médias de 21 e 200 dias, mas começa a dar sinais de repiques de alta. Acima dos 5,88 teria sinal de repique altista mirando resistências nos 6,82 ou 7,78. Já uma perda dos 5,7 traria de volta o sinal de baixa projetando de 5,26 a 4,77.</t>
  </si>
  <si>
    <t>EXXO34 está em tendência de alta pelas médias de 21 e 200 dias, mas começa a dar sinal de possível realização. Abaixo dos 95,79 poderia realizar na direção dos suportes 87,72 ou 82,95. Caso supere os 99,5 retomaria sinal de alta com projeções nos 103,15 ou 112,68.</t>
  </si>
  <si>
    <t>EZTC3 está em tendência de baixa pelas médias de 21 e 200 dias, mas começa a dar sinais de repiques de alta. Acima dos 13,42 teria sinal de repique altista mirando resistências nos 15,66 ou 17,61. Já uma perda dos 12,5 traria de volta o sinal de baixa projetando de 11,52 a 10,54.</t>
  </si>
  <si>
    <t>FESA4 está em clara tendência de baixa pelas médias de 21 e 200 dias e segue em movimento de baixa. Abaixo dos 6,06 pode buscar suportes 5,37 ou 4,69. Teria sinal de repique altista fechando acima dos 6,24 mirando resistências em 8,27 ou 9,63. O IFR sobrevendido alerta para recuperações se superar 6,24</t>
  </si>
  <si>
    <t>FLRY3 apesar de estar em tendência de alta no longo prazo pela média de 200 dias, no curto prazo está em realização. Abaixo dos 15,28 pode seguir em baixa no curto prazo mirando suportes em 14,76 ou 14,24. Teria sinal de retomada altista fechando acima dos 15,83 mirando resistências em 16,96 ou 17,99.</t>
  </si>
  <si>
    <t>FRAS3 apesar de estar em tendência de baixa no longo prazo pela média de 200 dias, no curto prazo está com sinal de recuperação favorecendo repiques de alta. Acima dos 21,92 pode seguir repique altista na direção resistências nos 22,58 ou 23,58. Caso perca os 20,95 teria sinal de baixa projetando de 20,44 a 19,94.</t>
  </si>
  <si>
    <t>GGBR4 está em tendência de alta pelas médias de 21 e 200 dias e vai mantendo sinal de força altista. Acima dos 23,62 pode buscar projeções nos 24,42 ou 26,37. Teria sinal de realização na perda dos 23,11 mirando os 21,26 ou 20,28.</t>
  </si>
  <si>
    <t>GOAU4 está em tendência de alta pelas médias de 21 e 200 dias e vai mantendo sinal de força altista. Acima dos 10,5 pode buscar projeções nos 11,22 ou 12,4. Teria sinal de realização na perda dos 10,1 mirando os 9,32 ou 8,95.</t>
  </si>
  <si>
    <t>GGPS3 está em clara tendência de baixa pelas médias de 21 e 200 dias e segue em movimento de baixa. Abaixo dos 12,87 pode buscar suportes 11,92 ou 10,97. Teria sinal de repique altista fechando acima dos 13,47 mirando resistências em 15,93 ou 17,82.</t>
  </si>
  <si>
    <t>GRND3 está em tendência de baixa pelas médias de 21 e 200 dias, mas começa a dar sinais de repiques de alta. Acima dos 4,13 teria sinal de repique altista mirando resistências nos 4,67 ou 5,14. Já uma perda dos 3,9 traria de volta o sinal de baixa projetando de 3,66 a 3,42.</t>
  </si>
  <si>
    <t>GMAT3 apesar de estar em tendência de baixa no longo prazo pela média de 200 dias, no curto prazo está com sinal de recuperação favorecendo repiques de alta. Acima dos 4,52 pode seguir repique altista na direção resistências nos 4,85 ou 5,33. Caso perca os 4,33 teria sinal de baixa projetando de 4,06 a 3,81.</t>
  </si>
  <si>
    <t>SBFG3 está em clara tendência de baixa pelas médias de 21 e 200 dias e segue em movimento de baixa. Abaixo dos 10,17 pode buscar suportes 9,58 ou 9. Teria sinal de repique altista fechando acima dos 10,91 mirando resistências em 12,06 ou 13,22.</t>
  </si>
  <si>
    <t>HAPV3 está em clara tendência de baixa pelas médias de 21 e 200 dias e segue em movimento de baixa. Abaixo dos 12,34 pode buscar suportes 10,99 ou 9,93. Teria sinal de repique altista fechando acima dos 13,2 mirando resistências em 14,42 ou 16,53.</t>
  </si>
  <si>
    <t>HBOR3 está em tendência de baixa pela média de 200 dias, a parece ter completado movimento de repique de alta de curto prazo e pode estar retomando o movimento baixista. Abaixo dos 2,24 pode seguir em queda na direção dos suportes 2,08 ou 1,96. Teria sinal de repique altista fechando acima dos 2,33 mirando resistências em 2,45 ou 2,67.</t>
  </si>
  <si>
    <t>HBSA3 está em clara tendência de baixa pelas médias de 21 e 200 dias e segue em movimento de baixa. Abaixo dos 3,22 pode buscar suportes 3,11 ou 3,01. Teria sinal de repique altista fechando acima dos 3,32 mirando resistências em 3,55 ou 3,75.</t>
  </si>
  <si>
    <t>HYPE3 está em tendência de baixa pelas médias de 21 e 200 dias, mas começa a dar sinais de repiques de alta. Acima dos 22,91 teria sinal de repique altista mirando resistências nos 23,8 ou 24,96. Já uma perda dos 21,91 traria de volta o sinal de baixa projetando de 21,32 a 20,74.</t>
  </si>
  <si>
    <t>IGTI11 apesar de estar em tendência de alta no longo prazo pela média de 200 dias, no curto prazo está em realização. Abaixo dos 25,63 pode seguir em baixa no curto prazo mirando suportes em 24,37 ou 23,12. Teria sinal de retomada altista fechando acima dos 26,75 mirando resistências em 29,69 ou 32,19.</t>
  </si>
  <si>
    <t>ITLC34 está em tendência de alta pelas médias de 21 e 200 dias, mas começa a dar sinal de possível realização. Abaixo dos 94,47 poderia realizar na direção dos suportes 54,1 ou 37,49. Caso supere os 99,37 retomaria sinal de alta com projeções nos 107,83 ou 141,03.</t>
  </si>
  <si>
    <t>INTB3 apesar de estar em tendência de alta no longo prazo pela média de 200 dias, no curto prazo está em realização. Abaixo dos 13,8 pode seguir em baixa no curto prazo mirando suportes em 13,12 ou 12,45. Teria sinal de retomada altista fechando acima dos 14,69 mirando resistências em 15,97 ou 17,31.</t>
  </si>
  <si>
    <t>INBR32 está em tendência de baixa pelas médias de 21 e 200 dias, mas começa a dar sinais de repiques de alta. Acima dos 32,61 teria sinal de repique altista mirando resistências nos 41,14 ou 49,05. Já uma perda dos 30,35 traria de volta o sinal de baixa projetando de 28,33 a 24,37.</t>
  </si>
  <si>
    <t>MYPK3 está em tendência de baixa pelas médias de 21 e 200 dias, mas começa a dar sinais de repiques de alta. Acima dos 9,13 teria sinal de repique altista mirando resistências nos 10,42 ou 11,48. Já uma perda dos 8,95 traria de volta o sinal de baixa projetando de 8,69 a 8,15.</t>
  </si>
  <si>
    <t>RANI3 apesar de estar em tendência de baixa no longo prazo pela média de 200 dias, no curto prazo está com sinal de recuperação favorecendo repiques de alta. Acima dos 8,11 pode seguir repique altista na direção resistências nos 8,5 ou 9,04. Caso perca os 7,92 teria sinal de baixa projetando de 7,62 a 7,34.</t>
  </si>
  <si>
    <t>IRBR3 apesar de estar em tendência de alta no longo prazo pela média de 200 dias, no curto prazo está em realização. Abaixo dos 52,61 pode seguir em baixa no curto prazo mirando suportes em 51,05 ou 49,67. Teria sinal de retomada altista fechando acima dos 53,4 mirando resistências em 55,51 ou 58,26.</t>
  </si>
  <si>
    <t>ISAE4 apesar de estar em tendência de alta no longo prazo pela média de 200 dias, no curto prazo está em realização. Abaixo dos 27,69 pode seguir em baixa no curto prazo mirando suportes em 26,75 ou 25,81. Teria sinal de retomada altista fechando acima dos 28,76 mirando resistências em 30,73 ou 32,6.</t>
  </si>
  <si>
    <t>ITSA4 apesar de estar em tendência de alta no longo prazo pela média de 200 dias, no curto prazo está em realização. Abaixo dos 12,86 pode seguir em baixa no curto prazo mirando suportes em 12,57 ou 11,99. Teria sinal de retomada altista fechando acima dos 13,17 mirando resistências em 14,43 ou 15,57.</t>
  </si>
  <si>
    <t>ITUB3 está em tendência de alta no longo prazo, teve uma correção no curto prazo, mas pode estar retomando sinal de altas. Acima dos 41,01 pode buscar 44,99 ou 48,53. Abaixo dos 40,02 retomaria sinal de realização mirando suportes em 39,25 ou 37,47.</t>
  </si>
  <si>
    <t>ITUB4 está em tendência de alta no longo prazo, teve uma correção no curto prazo, mas pode estar retomando sinal de altas. Acima dos 40,45 pode buscar 45,1 ou 49,05. Abaixo dos 38,7 retomaria sinal de realização mirando suportes em 36,72 ou 34,74.</t>
  </si>
  <si>
    <t>JALL3 está em clara tendência de baixa pelas médias de 21 e 200 dias e segue em movimento de baixa. Abaixo dos 2,85 pode buscar suportes 2,67 ou 2,49. Teria sinal de repique altista fechando acima dos 2,93 mirando resistências em 3,42 ou 3,77. O IFR sobrevendido alerta para recuperações se superar 2,93</t>
  </si>
  <si>
    <t>JBSS32 está em tendência de baixa pelas médias de 21 e 200 dias, mas começa a dar sinais de repiques de alta. Acima dos 67,14 teria sinal de repique altista mirando resistências nos 81,56 ou 93,3. Já uma perda dos 62,55 traria de volta o sinal de baixa projetando de 56,67 a 50,8.</t>
  </si>
  <si>
    <t>JHSF3 está em tendência de alta no longo prazo, teve uma correção no curto prazo, mas pode estar retomando sinal de altas. Acima dos 10,94 pode buscar 14,13 ou 16,57. Abaixo dos 10,17 retomaria sinal de realização mirando suportes em 8,94 ou 7,72.</t>
  </si>
  <si>
    <t>JPMC34 está em tendência de baixa pelas médias de 21 e 200 dias, mas começa a dar sinais de repiques de alta. Acima dos 152,02 teria sinal de repique altista mirando resistências nos 157,18 ou 164,7. Já uma perda dos 150,4 traria de volta o sinal de baixa projetando de 145 a 141,23.</t>
  </si>
  <si>
    <t>JSLG3 está em tendência de alta pelas médias de 21 e 200 dias e vai mantendo sinal de força altista. Acima dos 7,18 pode buscar projeções nos 7,91 ou 8,86. Teria sinal de realização na perda dos 6,74 mirando os 6,37 ou 5,89.</t>
  </si>
  <si>
    <t>KEPL3 está em clara tendência de baixa pelas médias de 21 e 200 dias e segue em movimento de baixa. Abaixo dos 6,97 pode buscar suportes 6,61 ou 6,26. Teria sinal de repique altista fechando acima dos 7,13 mirando resistências em 8,11 ou 8,81. O IFR sobrevendido alerta para recuperações se superar 7,13</t>
  </si>
  <si>
    <t>Kla Corp</t>
  </si>
  <si>
    <t>K1LA34</t>
  </si>
  <si>
    <t>K1LA34 está em tendência de alta pelas médias de 21 e 200 dias e vai mantendo sinal de força altista. Acima dos 2330 pode buscar projeções nos 2421,16 ou 2612,9. Teria sinal de realização na perda dos 2287,56 mirando os 2110,9 ou 2015,02. O padrão de volume favorece a alta.</t>
  </si>
  <si>
    <t>KLBN3 está em clara tendência de baixa pelas médias de 21 e 200 dias e segue em movimento de baixa. Abaixo dos 3,23 pode buscar suportes 3,07 ou 2,92. Teria sinal de repique altista fechando acima dos 3,35 mirando resistências em 3,73 ou 4,03.</t>
  </si>
  <si>
    <t>KLBN4 está em clara tendência de baixa pelas médias de 21 e 200 dias e segue em movimento de baixa. Abaixo dos 3,24 pode buscar suportes 3,08 ou 2,93. Teria sinal de repique altista fechando acima dos 3,35 mirando resistências em 3,74 ou 4,04.</t>
  </si>
  <si>
    <t>KLBN11 está em clara tendência de baixa pelas médias de 21 e 200 dias e segue em movimento de baixa. Abaixo dos 16,1 pode buscar suportes 15,35 ou 14,61. Teria sinal de repique altista fechando acima dos 16,6 mirando resistências em 18,5 ou 19,98.</t>
  </si>
  <si>
    <t>LAVV3 está em tendência de baixa pelas médias de 21 e 200 dias, mas começa a dar sinais de repiques de alta. Acima dos 11,9 teria sinal de repique altista mirando resistências nos 14,75 ou 17,04. Já uma perda dos 11,03 traria de volta o sinal de baixa projetando de 9,88 a 8,73.</t>
  </si>
  <si>
    <t>LIGT3 está em clara tendência de baixa pelas médias de 21 e 200 dias e segue em movimento de baixa. Abaixo dos 2,52 pode buscar suportes 1,64 ou 0,77. Teria sinal de repique altista fechando acima dos 2,87 mirando resistências em 5,34 ou 7,08. O IFR sobrevendido alerta para recuperações se superar 2,87</t>
  </si>
  <si>
    <t>RENT3 apesar de estar em tendência de alta no longo prazo pela média de 200 dias, no curto prazo está em realização. Abaixo dos 41,36 pode seguir em baixa no curto prazo mirando suportes em 38,44 ou 35,52. Teria sinal de retomada altista fechando acima dos 44,86 mirando resistências em 50,8 ou 56,63.</t>
  </si>
  <si>
    <t>RENT4 está em clara tendência de baixa pelas médias de 21 e 200 dias e segue em movimento de baixa. Abaixo dos 41,9 pode buscar suportes 39,97 ou 37,31. Teria sinal de repique altista fechando acima dos 43,01 mirando resistências em 48,55 ou 53,85.</t>
  </si>
  <si>
    <t>LOGG3 apesar de estar em tendência de alta no longo prazo pela média de 200 dias, no curto prazo está em realização. Abaixo dos 24,72 pode seguir em baixa no curto prazo mirando suportes em 23,71 ou 22,71. Teria sinal de retomada altista fechando acima dos 25,44 mirando resistências em 27,97 ou 29,97.</t>
  </si>
  <si>
    <t>LREN3 está em tendência de alta pelas médias de 21 e 200 dias e vai mantendo sinal de força altista. Acima dos 15,29 pode buscar projeções nos 16,68 ou 18,94. Teria sinal de realização na perda dos 14,47 mirando os 13,03 ou 12,33.</t>
  </si>
  <si>
    <t>LWSA3 está em clara tendência de baixa pelas médias de 21 e 200 dias e segue em movimento de baixa. Abaixo dos 3,58 pode buscar suportes 3,37 ou 3,17. Teria sinal de repique altista fechando acima dos 3,75 mirando resistências em 4,24 ou 4,64.</t>
  </si>
  <si>
    <t>MDIA3 está em tendência de baixa pelas médias de 21 e 200 dias, mas começa a dar sinais de repiques de alta. Acima dos 20,1 teria sinal de repique altista mirando resistências nos 24,8 ou 28,13. Já uma perda dos 19,41 traria de volta o sinal de baixa projetando de 17,74 a 16,07.</t>
  </si>
  <si>
    <t>MGLU3 está em tendência de baixa pelas médias de 21 e 200 dias, mas começa a dar sinais de repiques de alta. Acima dos 6,79 teria sinal de repique altista mirando resistências nos 8,93 ou 10,53. Já uma perda dos 6,34 traria de volta o sinal de baixa projetando de 5,53 a 4,73.</t>
  </si>
  <si>
    <t>POMO3 apesar de estar em tendência de alta no longo prazo pela média de 200 dias, no curto prazo está em realização. Abaixo dos 5,66 pode seguir em baixa no curto prazo mirando suportes em 5,4 ou 5,15. Teria sinal de retomada altista fechando acima dos 5,95 mirando resistências em 6,47 ou 6,97.</t>
  </si>
  <si>
    <t>POMO4 está em clara tendência de baixa pelas médias de 21 e 200 dias e segue em movimento de baixa. Abaixo dos 5,79 pode buscar suportes 5,48 ou 5,17. Teria sinal de repique altista fechando acima dos 6,05 mirando resistências em 6,79 ou 7,4.</t>
  </si>
  <si>
    <t>MBRF3 está em clara tendência de baixa pelas médias de 21 e 200 dias e segue em movimento de baixa. Abaixo dos 17,3 pode buscar suportes 16,02 ou 15,16. Teria sinal de repique altista fechando acima dos 17,93 mirando resistências em 18,79 ou 20,5.</t>
  </si>
  <si>
    <t>CASH3 está em tendência de alta no longo prazo, teve uma correção no curto prazo, mas pode estar retomando sinal de altas. Acima dos 4,22 pode buscar 4,58 ou 5,09. Abaixo dos 4,07 retomaria sinal de realização mirando suportes em 3,74 ou 3,48.</t>
  </si>
  <si>
    <t>MELK3 está em tendência de baixa pelas médias de 21 e 200 dias, mas começa a dar sinais de repiques de alta. Acima dos 3,3 teria sinal de repique altista mirando resistências nos 3,47 ou 3,69. Já uma perda dos 3,11 traria de volta o sinal de baixa projetando de 2,99 a 2,88.</t>
  </si>
  <si>
    <t>MELI34 está em tendência de baixa pelas médias de 21 e 200 dias, mas começa a dar sinais de repiques de alta. Acima dos 69,8 teria sinal de repique altista mirando resistências nos 77,59 ou 87,62. Já uma perda dos 67,64 traria de volta o sinal de baixa projetando de 61,35 a 56,33.</t>
  </si>
  <si>
    <t>BMEB4 está em tendência de alta pelas médias de 21 e 200 dias e vai mantendo sinal de força altista. Acima dos 74,62 pode buscar projeções nos 78,96 ou 87,5. Teria sinal de realização na perda dos 70,76 mirando os 65,13 ou 60,85. O padrão de volume favorece a alta.</t>
  </si>
  <si>
    <t>M1TA34 está em tendência de baixa pelas médias de 21 e 200 dias, mas começa a dar sinais de repiques de alta. Acima dos 108,7 teria sinal de repique altista mirando resistências nos 121,66 ou 132,73. Já uma perda dos 106,34 traria de volta o sinal de baixa projetando de 103,74 a 98,2.</t>
  </si>
  <si>
    <t>LEVE3 está em tendência de alta no longo prazo, teve uma correção no curto prazo, mas pode estar retomando sinal de altas. Acima dos 33,32 pode buscar 36,21 ou 39,02. Abaixo dos 31,65 retomaria sinal de realização mirando suportes em 30,24 ou 28,83.</t>
  </si>
  <si>
    <t>MUTC34 está em tendência de alta pelas médias de 21 e 200 dias e vai mantendo sinal de força altista. Acima dos 676,45 pode buscar projeções nos 853,47 ou 1139,92. Teria sinal de realização na perda dos 609,03 mirando os 390 ou 301,48.</t>
  </si>
  <si>
    <t>MSFT34 está em tendência de baixa pela média de 200 dias, a parece ter completado movimento de repique de alta de curto prazo e pode estar retomando o movimento baixista. Abaixo dos 86,68 pode seguir em queda na direção dos suportes 82,26 ou 79,24. Teria sinal de repique altista fechando acima dos 92,02 mirando resistências em 98,05 ou 107,81.</t>
  </si>
  <si>
    <t>MILS3 está em tendência de alta pelas médias de 21 e 200 dias, mas começa a dar sinal de possível realização. Abaixo dos 12,93 poderia realizar na direção dos suportes 12,34 ou 11,93. Caso supere os 13,65 retomaria sinal de alta com projeções nos 14,45 ou 15,76.</t>
  </si>
  <si>
    <t>BEEF3 está em clara tendência de baixa pelas médias de 21 e 200 dias e segue em movimento de baixa. Abaixo dos 3,73 pode buscar suportes 3,5 ou 3,27. Teria sinal de repique altista fechando acima dos 4,09 mirando resistências em 4,46 ou 4,91.</t>
  </si>
  <si>
    <t>MTRE3 está em tendência de alta pelas médias de 21 e 200 dias e vai mantendo sinal de força altista. Acima dos 3,66 pode buscar projeções nos 3,86 ou 4,18. Teria sinal de realização na perda dos 3,5 mirando os 3,34 ou 3,17.</t>
  </si>
  <si>
    <t>MOTV3 está em clara tendência de baixa pelas médias de 21 e 200 dias e segue em movimento de baixa. Abaixo dos 14,85 pode buscar suportes 14,33 ou 13,52. Teria sinal de repique altista fechando acima dos 15,15 mirando resistências em 16,95 ou 18,56.</t>
  </si>
  <si>
    <t>MDNE3 está em tendência de alta no longo prazo, teve uma correção no curto prazo, mas pode estar retomando sinal de altas. Acima dos 28,35 pode buscar 33,51 ou 37,89. Abaixo dos 26,41 retomaria sinal de realização mirando suportes em 24,21 ou 22,02.</t>
  </si>
  <si>
    <t>MOVI3 está em tendência de baixa pelas médias de 21 e 200 dias, mas começa a dar sinais de repiques de alta. Acima dos 9,77 teria sinal de repique altista mirando resistências nos 14,39 ou 17,75. Já uma perda dos 8,95 traria de volta o sinal de baixa projetando de 7,26 a 5,58.</t>
  </si>
  <si>
    <t>MRVE3 está em clara tendência de baixa pelas médias de 21 e 200 dias e segue em movimento de baixa. Abaixo dos 5,95 pode buscar suportes 5,43 ou 4,91. Teria sinal de repique altista fechando acima dos 6,39 mirando resistências em 7,62 ou 8,65.</t>
  </si>
  <si>
    <t>MLAS3 está em tendência de alta pelas médias de 21 e 200 dias, mas começa a dar sinal de possível realização. Abaixo dos 1,64 poderia realizar na direção dos suportes 1,41 ou 1,3. Caso supere os 1,76 retomaria sinal de alta com projeções nos 1,97 ou 2,32.</t>
  </si>
  <si>
    <t>MULT3 está em tendência de alta no longo prazo, teve uma correção no curto prazo, mas pode estar retomando sinal de altas. Acima dos 30,24 pode buscar 33,75 ou 36,74. Abaixo dos 28,91 retomaria sinal de realização mirando suportes em 27,41 ou 25,91.</t>
  </si>
  <si>
    <t>NATU3 está em tendência de alta pelas médias de 21 e 200 dias e vai mantendo sinal de força altista. Acima dos 10,2 pode buscar projeções nos 11,15 ou 12,37. Teria sinal de realização na perda dos 9,84 mirando os 9,17 ou 8,55.</t>
  </si>
  <si>
    <t>Neogrid</t>
  </si>
  <si>
    <t>NGRD3</t>
  </si>
  <si>
    <t>NGRD3 está em tendência de alta pelas médias de 21 e 200 dias e vai mantendo sinal de força altista. Acima dos 33,57 pode buscar projeções nos 34,25 ou 35,36. Teria sinal de realização na perda dos 33,26 mirando os 32,46 ou 32,11. O padrão de volume favorece a alta. O IFR sobrecomprado alerta realizações se perder 33,26.</t>
  </si>
  <si>
    <t>NFLX34 está em tendência de baixa pelas médias de 21 e 200 dias, mas começa a dar sinais de repiques de alta. Acima dos 9,03 teria sinal de repique altista mirando resistências nos 9,4 ou 10,06. Já uma perda dos 8,78 traria de volta o sinal de baixa projetando de 8,33 a 7,99.</t>
  </si>
  <si>
    <t>ROXO34 está em tendência de baixa pelas médias de 21 e 200 dias, mas começa a dar sinais de repiques de alta. Acima dos 11,13 teria sinal de repique altista mirando resistências nos 12,36 ou 13,83. Já uma perda dos 10,55 traria de volta o sinal de baixa projetando de 9,97 a 9,23.</t>
  </si>
  <si>
    <t>NVDC34 está em tendência de alta pelas médias de 21 e 200 dias, mas começa a dar sinal de possível realização. Abaixo dos 22,75 poderia realizar na direção dos suportes 20,07 ou 18,68. Caso supere os 24,56 retomaria sinal de alta com projeções nos 27,33 ou 31,82.</t>
  </si>
  <si>
    <t>OPCT3 apesar de estar em tendência de alta no longo prazo pela média de 200 dias, no curto prazo está em realização. Abaixo dos 9,96 pode seguir em baixa no curto prazo mirando suportes em 9,65 ou 9,35. Teria sinal de retomada altista fechando acima dos 10,19 mirando resistências em 10,62 ou 11,21.</t>
  </si>
  <si>
    <t>ONCO3 está em tendência de baixa pelas médias de 21 e 200 dias, mas começa a dar sinais de repiques de alta. Acima dos 1,47 teria sinal de repique altista mirando resistências nos 2,05 ou 2,7. Já uma perda dos 1,2 traria de volta o sinal de baixa projetando de 0,99 a 0,66.</t>
  </si>
  <si>
    <t>ORCL34 apesar de estar em tendência de baixa no longo prazo pela média de 200 dias, no curto prazo está com sinal de recuperação favorecendo repiques de alta. Acima dos 166,45 pode seguir repique altista na direção resistências nos 186,98 ou 220,21. Caso perca os 156,47 teria sinal de baixa projetando de 133,22 a 122,95. O padrão de volume favorece a alta.</t>
  </si>
  <si>
    <t>OBTC3 está em clara tendência de baixa pelas médias de 21 e 200 dias e segue em movimento de baixa. Abaixo dos 6,51 pode buscar suportes 6,14 ou 5,78. Teria sinal de repique altista fechando acima dos 6,9 mirando resistências em 7,68 ou 8,4.</t>
  </si>
  <si>
    <t>ORVR3 apesar de estar em tendência de alta no longo prazo pela média de 200 dias, no curto prazo está em realização. Abaixo dos 77,83 pode seguir em baixa no curto prazo mirando suportes em 75,27 ou 72,63. Teria sinal de retomada altista fechando acima dos 79,2 mirando resistências em 83,81 ou 89,08.</t>
  </si>
  <si>
    <t>PCAR3 está em clara tendência de baixa pelas médias de 21 e 200 dias e segue em movimento de baixa. Abaixo dos 2,09 pode buscar suportes 1,8 ou 1,51. Teria sinal de repique altista fechando acima dos 2,16 mirando resistências em 3,02 ou 3,59.</t>
  </si>
  <si>
    <t>PAGS34 está em clara tendência de baixa pelas médias de 21 e 200 dias e segue em movimento de baixa. Abaixo dos 8,63 pode buscar suportes 7,95 ou 7,27. Teria sinal de repique altista fechando acima dos 9,64 mirando resistências em 10,83 ou 12,18.</t>
  </si>
  <si>
    <t>PGMN3 está em clara tendência de baixa pelas médias de 21 e 200 dias e segue em movimento de baixa. Abaixo dos 4,47 pode buscar suportes 4,02 ou 3,58. Teria sinal de repique altista fechando acima dos 4,71 mirando resistências em 5,91 ou 6,79. O IFR sobrevendido alerta para recuperações se superar 4,71</t>
  </si>
  <si>
    <t>P2LT34 está em clara tendência de baixa pelas médias de 21 e 200 dias e segue em movimento de baixa. Abaixo dos 226,44 pode buscar suportes 212,01 ou 200,84. Teria sinal de repique altista fechando acima dos 231,05 mirando resistências em 248,14 ou 270,46.</t>
  </si>
  <si>
    <t>PETR3 está em tendência de alta no longo prazo, teve uma correção no curto prazo, mas pode estar retomando sinal de altas. Acima dos 51,26 pode buscar 55,19 ou 59,14. Abaixo dos 48,79 retomaria sinal de realização mirando suportes em 46,81 ou 44,83.</t>
  </si>
  <si>
    <t>PETR4 está em tendência de alta no longo prazo, teve uma correção no curto prazo, mas pode estar retomando sinal de altas. Acima dos 45,65 pode buscar 49,85 ou 53,24. Abaixo dos 44,36 retomaria sinal de realização mirando suportes em 42,66 ou 40,96.</t>
  </si>
  <si>
    <t>RECV3 está em tendência de alta no longo prazo, teve uma correção no curto prazo, mas pode estar retomando sinal de altas. Acima dos 12,37 pode buscar 13,43 ou 14,56. Abaixo dos 11,6 retomaria sinal de realização mirando suportes em 11,03 ou 10,46.</t>
  </si>
  <si>
    <t>PRIO3 está em tendência de alta pelas médias de 21 e 200 dias, mas começa a dar sinal de possível realização. Abaixo dos 67,15 poderia realizar na direção dos suportes 61,13 ou 58,14. Caso supere os 70,8 retomaria sinal de alta com projeções nos 76,77 ou 86,44.</t>
  </si>
  <si>
    <t>AUAU3 está em tendência de baixa pelas médias de 21 e 200 dias, mas começa a dar sinais de repiques de alta. Acima dos 3,35 teria sinal de repique altista mirando resistências nos 4,03 ou 4,55. Já uma perda dos 3,18 traria de volta o sinal de baixa projetando de 2,91 a 2,65.</t>
  </si>
  <si>
    <t>PINE4 está em tendência de alta pelas médias de 21 e 200 dias e vai mantendo sinal de força altista. Acima dos 14,5 pode buscar projeções nos 16,17 ou 18,3. Teria sinal de realização na perda dos 13,87 mirando os 12,72 ou 11,65.</t>
  </si>
  <si>
    <t>PLPL3 está em clara tendência de baixa pelas médias de 21 e 200 dias e segue em movimento de baixa. Abaixo dos 9,87 pode buscar suportes 8,85 ou 7,83. Teria sinal de repique altista fechando acima dos 10,35 mirando resistências em 13,16 ou 15,19.</t>
  </si>
  <si>
    <t>PSSA3 está em tendência de alta no longo prazo, teve uma correção no curto prazo, mas pode estar retomando sinal de altas. Acima dos 49,85 pode buscar 54,43 ou 58,74. Abaixo dos 47,45 retomaria sinal de realização mirando suportes em 45,29 ou 43,13.</t>
  </si>
  <si>
    <t>POSI3 está em clara tendência de baixa pelas médias de 21 e 200 dias e segue em movimento de baixa. Abaixo dos 4,04 pode buscar suportes 3,77 ou 3,45. Teria sinal de repique altista fechando acima dos 4,2 mirando resistências em 4,78 ou 5,4.</t>
  </si>
  <si>
    <t>PRNR3 apesar de estar em tendência de alta no longo prazo pela média de 200 dias, no curto prazo está em realização. Abaixo dos 18,59 pode seguir em baixa no curto prazo mirando suportes em 17,22 ou 16,12. Teria sinal de retomada altista fechando acima dos 19,19 mirando resistências em 20,76 ou 22,94.</t>
  </si>
  <si>
    <t>PFRM3 está em clara tendência de baixa pelas médias de 21 e 200 dias e segue em movimento de baixa. Abaixo dos 6,24 pode buscar suportes 5,67 ou 5,11. Teria sinal de repique altista fechando acima dos 6,4 mirando resistências em 8,06 ou 9,18. O IFR sobrevendido alerta para recuperações se superar 6,4</t>
  </si>
  <si>
    <t>QUAL3 apesar de estar em tendência de baixa no longo prazo pela média de 200 dias, no curto prazo está com sinal de recuperação favorecendo repiques de alta. Acima dos 1,87 pode seguir repique altista na direção resistências nos 1,97 ou 2,13. Caso perca os 1,81 teria sinal de baixa projetando de 1,71 a 1,62.</t>
  </si>
  <si>
    <t>LJQQ3 está em clara tendência de baixa pelas médias de 21 e 200 dias e segue em movimento de baixa. Abaixo dos 1,35 pode buscar suportes 1,13 ou 0,91. Teria sinal de repique altista fechando acima dos 1,45 mirando resistências em 2,06 ou 2,49.</t>
  </si>
  <si>
    <t>RADL3 está em clara tendência de baixa pelas médias de 21 e 200 dias e segue em movimento de baixa. Abaixo dos 18,47 pode buscar suportes 17,13 ou 15,8. Teria sinal de repique altista fechando acima dos 18,93 mirando resistências em 22,79 ou 25,45. O IFR sobrevendido alerta para recuperações se superar 18,93</t>
  </si>
  <si>
    <t>Raizen</t>
  </si>
  <si>
    <t>RAIZ4 está em clara tendência de baixa pelas médias de 21 e 200 dias e segue em movimento de baixa. Abaixo dos 0,39 pode buscar suportes 0,34 ou 0,29. Teria sinal de repique altista fechando acima dos 0,43 mirando resistências em 0,54 ou 0,63. O IFR sobrevendido alerta para recuperações se superar 0,43</t>
  </si>
  <si>
    <t>RAPT4 está em clara tendência de baixa pelas médias de 21 e 200 dias e segue em movimento de baixa. Abaixo dos 4,83 pode buscar suportes 4,61 ou 4,39. Teria sinal de repique altista fechando acima dos 5,07 mirando resistências em 5,53 ou 5,96.</t>
  </si>
  <si>
    <t>Recrusul</t>
  </si>
  <si>
    <t>RCSL4</t>
  </si>
  <si>
    <t>RCSL4 está em tendência de baixa pelas médias de 21 e 200 dias, mas começa a dar sinais de repiques de alta. Acima dos 0,5 teria sinal de repique altista mirando resistências nos 0,77 ou 0,96. Já uma perda dos 0,46 traria de volta o sinal de baixa projetando de 0,36 a 0,26.</t>
  </si>
  <si>
    <t>RDOR3 está em clara tendência de baixa pelas médias de 21 e 200 dias e segue em movimento de baixa. Abaixo dos 33,91 pode buscar suportes 31,76 ou 29,62. Teria sinal de repique altista fechando acima dos 35,1 mirando resistências em 40,84 ou 45,12.</t>
  </si>
  <si>
    <t>RIAA3 está em tendência de alta no longo prazo, teve uma correção no curto prazo, mas pode estar retomando sinal de altas. Acima dos 9,29 pode buscar 10,31 ou 11,73. Abaixo dos 8,91 retomaria sinal de realização mirando suportes em 8 ou 7,28.</t>
  </si>
  <si>
    <t>RAIL3 está em clara tendência de baixa pelas médias de 21 e 200 dias e segue em movimento de baixa. Abaixo dos 14,5 pode buscar suportes 13,68 ou 12,86. Teria sinal de repique altista fechando acima dos 14,95 mirando resistências em 17,14 ou 18,77.</t>
  </si>
  <si>
    <t>SBSP3 apesar de estar em tendência de alta no longo prazo pela média de 200 dias, no curto prazo está em realização. Abaixo dos 28,37 pode seguir em baixa no curto prazo mirando suportes em 26,22 ou 24,08. Teria sinal de retomada altista fechando acima dos 29,01 mirando resistências em 35,31 ou 39,59. O IFR sobrevendido alerta para recuperações se superar 29,01</t>
  </si>
  <si>
    <t>SAPR4 está em clara tendência de baixa pelas médias de 21 e 200 dias e segue em movimento de baixa. Abaixo dos 7,11 pode buscar suportes 6,65 ou 6,19. Teria sinal de repique altista fechando acima dos 7,4 mirando resistências em 8,59 ou 9,5.</t>
  </si>
  <si>
    <t>SAPR11 está em clara tendência de baixa pelas médias de 21 e 200 dias e segue em movimento de baixa. Abaixo dos 36,56 pode buscar suportes 33,98 ou 31,4. Teria sinal de repique altista fechando acima dos 38,09 mirando resistências em 44,9 ou 50,05.</t>
  </si>
  <si>
    <t>SANB11 está em tendência de baixa pelas médias de 21 e 200 dias, mas começa a dar sinais de repiques de alta. Acima dos 27,84 teria sinal de repique altista mirando resistências nos 30,16 ou 32,49. Já uma perda dos 27,05 traria de volta o sinal de baixa projetando de 26,38 a 25,21.</t>
  </si>
  <si>
    <t>SMTO3 está em tendência de alta pelas médias de 21 e 200 dias, mas começa a dar sinal de possível realização. Abaixo dos 17,5 poderia realizar na direção dos suportes 15,67 ou 14,7. Caso supere os 18,8 retomaria sinal de alta com projeções nos 20,73 ou 23,86.</t>
  </si>
  <si>
    <t>SHUL4 apesar de estar em tendência de alta no longo prazo pela média de 200 dias, no curto prazo está em realização. Abaixo dos 4,87 pode seguir em baixa no curto prazo mirando suportes em 4,65 ou 4,43. Teria sinal de retomada altista fechando acima dos 5 mirando resistências em 5,57 ou 6.</t>
  </si>
  <si>
    <t>S1TX34 está em tendência de alta pelas médias de 21 e 200 dias e vai mantendo sinal de força altista. Acima dos 4159,99 pode buscar projeções nos 5016,21 ou 6401,68. Teria sinal de realização na perda dos 3745,64 mirando os 2774,52 ou 2346,4.</t>
  </si>
  <si>
    <t>SEER3 apesar de estar em tendência de alta no longo prazo pela média de 200 dias, no curto prazo está em realização. Abaixo dos 11,56 pode seguir em baixa no curto prazo mirando suportes em 10,81 ou 10,07. Teria sinal de retomada altista fechando acima dos 12,32 mirando resistências em 13,96 ou 15,44.</t>
  </si>
  <si>
    <t>N1OW34 está em tendência de baixa pela média de 200 dias, a parece ter completado movimento de repique de alta de curto prazo e pode estar retomando o movimento baixista. Abaixo dos 9,88 pode seguir em queda na direção dos suportes 8,33 ou 7,47. Teria sinal de repique altista fechando acima dos 10,42 mirando resistências em 11,11 ou 12,82.</t>
  </si>
  <si>
    <t>CSNA3 está em tendência de baixa pelas médias de 21 e 200 dias, mas começa a dar sinais de repiques de alta. Acima dos 6,35 teria sinal de repique altista mirando resistências nos 6,88 ou 7,49. Já uma perda dos 5,88 traria de volta o sinal de baixa projetando de 5,57 a 5,26.</t>
  </si>
  <si>
    <t>S2GM34 está em tendência de alta no longo prazo, teve uma correção no curto prazo, mas pode estar retomando sinal de altas. Acima dos 26,7 pode buscar 40 ou 50,87. Abaixo dos 25,5 retomaria sinal de realização mirando suportes em 22,4 ou 16,96.</t>
  </si>
  <si>
    <t>SIMH3 está em clara tendência de baixa pelas médias de 21 e 200 dias e segue em movimento de baixa. Abaixo dos 8,69 pode buscar suportes 7,43 ou 6,18. Teria sinal de repique altista fechando acima dos 9,52 mirando resistências em 12,74 ou 15,24.</t>
  </si>
  <si>
    <t>SLCE3 apesar de estar em tendência de alta no longo prazo pela média de 200 dias, no curto prazo está em realização. Abaixo dos 16,33 pode seguir em baixa no curto prazo mirando suportes em 15,83 ou 15,34. Teria sinal de retomada altista fechando acima dos 16,6 mirando resistências em 17,92 ou 18,9. O IFR sobrevendido alerta para recuperações se superar 16,6</t>
  </si>
  <si>
    <t>SMFT3 está em tendência de baixa pela média de 200 dias, a parece ter completado movimento de repique de alta de curto prazo e pode estar retomando o movimento baixista. Abaixo dos 19,1 pode seguir em queda na direção dos suportes 16,62 ou 15,25. Teria sinal de repique altista fechando acima dos 19,75 mirando resistências em 21,03 ou 23,75.</t>
  </si>
  <si>
    <t>Snowflake Inc</t>
  </si>
  <si>
    <t>S2NW34</t>
  </si>
  <si>
    <t>S2NW34 está em tendência de baixa pela média de 200 dias, a parece ter completado movimento de repique de alta de curto prazo e pode estar retomando o movimento baixista. Abaixo dos 20,39 pode seguir em queda na direção dos suportes 16,7 ou 15. Teria sinal de repique altista fechando acima dos 20,62 mirando resistências em 22,17 ou 25,55.</t>
  </si>
  <si>
    <t>STOC34 apesar de estar em tendência de baixa no longo prazo pela média de 200 dias, no curto prazo está com sinal de recuperação favorecendo repiques de alta. Acima dos 57,09 pode seguir repique altista na direção resistências nos 67,21 ou 79,34. Caso perca os 54,16 teria sinal de baixa projetando de 47,57 a 41,5. O padrão de volume favorece a alta.</t>
  </si>
  <si>
    <t>M2ST34 está em clara tendência de baixa pelas médias de 21 e 200 dias e segue em movimento de baixa. Abaixo dos 11,2 pode buscar suportes 10,4 ou 9,6. Teria sinal de repique altista fechando acima dos 12,02 mirando resistências em 13,78 ou 15,37.</t>
  </si>
  <si>
    <t>SUZB3 está em tendência de baixa pelas médias de 21 e 200 dias, mas começa a dar sinais de repiques de alta. Acima dos 42,58 teria sinal de repique altista mirando resistências nos 47,46 ou 51,47. Já uma perda dos 40,97 traria de volta o sinal de baixa projetando de 38,96 a 36,95.</t>
  </si>
  <si>
    <t>SYNE3 está em clara tendência de baixa pelas médias de 21 e 200 dias e segue em movimento de baixa. Abaixo dos 3,57 pode buscar suportes 3,4 ou 3,23. Teria sinal de repique altista fechando acima dos 3,84 mirando resistências em 4,11 ou 4,44.</t>
  </si>
  <si>
    <t>TAEE3 está em tendência de alta no longo prazo, teve uma correção no curto prazo, mas pode estar retomando sinal de altas. Acima dos 12,84 pode buscar 14,4 ou 15,54. Abaixo dos 12,55 retomaria sinal de realização mirando suportes em 11,97 ou 11,4.</t>
  </si>
  <si>
    <t>TAEE4 apesar de estar em tendência de alta no longo prazo pela média de 200 dias, no curto prazo está em realização. Abaixo dos 12,74 pode seguir em baixa no curto prazo mirando suportes em 12,08 ou 11,43. Teria sinal de retomada altista fechando acima dos 13,01 mirando resistências em 14,85 ou 16,15. O IFR sobrevendido alerta para recuperações se superar 13,01</t>
  </si>
  <si>
    <t>TAEE11 apesar de estar em tendência de alta no longo prazo pela média de 200 dias, no curto prazo está em realização. Abaixo dos 37,92 pode seguir em baixa no curto prazo mirando suportes em 36,01 ou 34,11. Teria sinal de retomada altista fechando acima dos 38,88 mirando resistências em 44,07 ou 47,87.</t>
  </si>
  <si>
    <t>TSMC34 está em tendência de alta pelas médias de 21 e 200 dias e vai mantendo sinal de força altista. Acima dos 262,7 pode buscar projeções nos 280,05 ou 308,14. Teria sinal de realização na perda dos 249,81 mirando os 234,61 ou 225,93.</t>
  </si>
  <si>
    <t>TGMA3 está em tendência de baixa pela média de 200 dias, a parece ter completado movimento de repique de alta de curto prazo e pode estar retomando o movimento baixista. Abaixo dos 31,75 pode seguir em queda na direção dos suportes 29,76 ou 28,48. Teria sinal de repique altista fechando acima dos 32,45 mirando resistências em 33,89 ou 36,44.</t>
  </si>
  <si>
    <t>VIVT3 está em clara tendência de baixa pelas médias de 21 e 200 dias e segue em movimento de baixa. Abaixo dos 34,47 pode buscar suportes 32,62 ou 30,78. Teria sinal de repique altista fechando acima dos 35,56 mirando resistências em 40,44 ou 44,12.</t>
  </si>
  <si>
    <t>TEND3 está em tendência de alta pelas médias de 21 e 200 dias e vai mantendo sinal de força altista. Acima dos 33,2 pode buscar projeções nos 36,88 ou 42,84. Teria sinal de realização na perda dos 30,59 mirando os 27,24 ou 25,39. O padrão de volume favorece a alta.</t>
  </si>
  <si>
    <t>TSLA34 apesar de estar em tendência de baixa no longo prazo pela média de 200 dias, no curto prazo está com sinal de recuperação favorecendo repiques de alta. Acima dos 66,91 pode seguir repique altista na direção resistências nos 70,32 ou 78,82. Caso perca os 64,65 teria sinal de baixa projetando de 56,56 a 52,3.</t>
  </si>
  <si>
    <t>TIMS3 está em tendência de baixa pelas médias de 21 e 200 dias, mas começa a dar sinais de repiques de alta. Acima dos 22,71 teria sinal de repique altista mirando resistências nos 26,88 ou 29,97. Já uma perda dos 21,88 traria de volta o sinal de baixa projetando de 20,33 a 18,79.</t>
  </si>
  <si>
    <t>TOTS3 está em tendência de baixa pelas médias de 21 e 200 dias, mas começa a dar sinais de repiques de alta. Acima dos 32,48 teria sinal de repique altista mirando resistências nos 36,84 ou 40,88. Já uma perda dos 30,29 traria de volta o sinal de baixa projetando de 28,26 a 26,24.</t>
  </si>
  <si>
    <t>TFCO4 está em clara tendência de baixa pelas médias de 21 e 200 dias e segue em movimento de baixa. Abaixo dos 14,57 pode buscar suportes 14,02 ou 13,48. Teria sinal de repique altista fechando acima dos 15,07 mirando resistências em 16,33 ou 17,41.</t>
  </si>
  <si>
    <t>TRIS3 está em tendência de baixa pelas médias de 21 e 200 dias, mas começa a dar sinais de repiques de alta. Acima dos 4,49 teria sinal de repique altista mirando resistências nos 5,62 ou 6,6. Já uma perda dos 4,25 traria de volta o sinal de baixa projetando de 4,02 a 3,52.</t>
  </si>
  <si>
    <t>TUPY3 apesar de estar em tendência de alta no longo prazo pela média de 200 dias, no curto prazo está em realização. Abaixo dos 12,81 pode seguir em baixa no curto prazo mirando suportes em 12,01 ou 11,21. Teria sinal de retomada altista fechando acima dos 13,44 mirando resistências em 15,39 ou 16,98.</t>
  </si>
  <si>
    <t>UGPA3 está em tendência de alta no longo prazo, teve uma correção no curto prazo, mas pode estar retomando sinal de altas. Acima dos 29,29 pode buscar 30,59 ou 32,03. Abaixo dos 28,25 retomaria sinal de realização mirando suportes em 27,52 ou 26,8.</t>
  </si>
  <si>
    <t>FIQE3 apesar de estar em tendência de alta no longo prazo pela média de 200 dias, no curto prazo está em realização. Abaixo dos 6,48 pode seguir em baixa no curto prazo mirando suportes em 6,22 ou 5,96. Teria sinal de retomada altista fechando acima dos 6,66 mirando resistências em 7,05 ou 7,56.</t>
  </si>
  <si>
    <t>UNIP6 está em clara tendência de baixa pelas médias de 21 e 200 dias e segue em movimento de baixa. Abaixo dos 58,52 pode buscar suportes 56,58 ou 54,65. Teria sinal de repique altista fechando acima dos 61,88 mirando resistências em 64,78 ou 68,64.</t>
  </si>
  <si>
    <t>USIM3 está em tendência de alta pelas médias de 21 e 200 dias e vai mantendo sinal de força altista. Acima dos 9,36 pode buscar projeções nos 10,78 ou 13,09. Teria sinal de realização na perda dos 8,99 mirando os 7,05 ou 6,33. O padrão de volume favorece a alta.</t>
  </si>
  <si>
    <t>USIM5 está em tendência de alta pelas médias de 21 e 200 dias e vai mantendo sinal de força altista. Acima dos 10,02 pode buscar projeções nos 11,79 ou 14,66. Teria sinal de realização na perda dos 9,58 mirando os 7,15 ou 6,26. O padrão de volume favorece a alta. O IFR sobrecomprado alerta realizações se perder 9,58.</t>
  </si>
  <si>
    <t>VALE3 está em tendência de alta pelas médias de 21 e 200 dias e vai mantendo sinal de força altista. Acima dos 82,88 pode buscar projeções nos 87,17 ou 92,85. Teria sinal de realização na perda dos 81,22 mirando os 77,97 ou 75,12.</t>
  </si>
  <si>
    <t>VLID3 está em clara tendência de baixa pelas médias de 21 e 200 dias e segue em movimento de baixa. Abaixo dos 16,52 pode buscar suportes 15,45 ou 14,38. Teria sinal de repique altista fechando acima dos 17,64 mirando resistências em 19,98 ou 22,11.</t>
  </si>
  <si>
    <t>VAMO3 está em clara tendência de baixa pelas médias de 21 e 200 dias e segue em movimento de baixa. Abaixo dos 3,22 pode buscar suportes 2,79 ou 2,37. Teria sinal de repique altista fechando acima dos 3,44 mirando resistências em 4,59 ou 5,43.</t>
  </si>
  <si>
    <t>VBBR3 está em tendência de alta pelas médias de 21 e 200 dias e vai mantendo sinal de força altista. Acima dos 34,07 pode buscar projeções nos 35,49 ou 37,8. Teria sinal de realização na perda dos 32,97 mirando os 31,76 ou 31,04.</t>
  </si>
  <si>
    <t>VTRU3 está em tendência de alta pelas médias de 21 e 200 dias e vai mantendo sinal de força altista. Acima dos 14,13 pode buscar projeções nos 15,27 ou 16,77. Teria sinal de realização na perda dos 12,84 mirando os 12,08 ou 11,33.</t>
  </si>
  <si>
    <t>VIVA3 está em clara tendência de baixa pelas médias de 21 e 200 dias e segue em movimento de baixa. Abaixo dos 21,85 pode buscar suportes 19,7 ou 17,56. Teria sinal de repique altista fechando acima dos 22,85 mirando resistências em 28,79 ou 33,07.</t>
  </si>
  <si>
    <t>VVEO3 está em tendência de baixa pelas médias de 21 e 200 dias, mas começa a dar sinais de repiques de alta. Acima dos 1,23 teria sinal de repique altista mirando resistências nos 1,86 ou 2,29. Já uma perda dos 1,15 traria de volta o sinal de baixa projetando de 0,93 a 0,71.</t>
  </si>
  <si>
    <t>VULC3 está em clara tendência de baixa pelas médias de 21 e 200 dias e segue em movimento de baixa. Abaixo dos 14,62 pode buscar suportes 13,99 ou 13,37. Teria sinal de repique altista fechando acima dos 15,36 mirando resistências em 16,63 ou 17,87.</t>
  </si>
  <si>
    <t>Walmart Inc</t>
  </si>
  <si>
    <t>WALM34</t>
  </si>
  <si>
    <t>WALM34 apesar de estar em tendência de alta no longo prazo pela média de 200 dias, no curto prazo está em realização. Abaixo dos 37,65 pode seguir em baixa no curto prazo mirando suportes em 36,11 ou 34,57. Teria sinal de retomada altista fechando acima dos 41,02 mirando resistências em 42,63 ou 45,7.</t>
  </si>
  <si>
    <t>WEGE3 está em clara tendência de baixa pelas médias de 21 e 200 dias e segue em movimento de baixa. Abaixo dos 41,51 pode buscar suportes 39,18 ou 36,85. Teria sinal de repique altista fechando acima dos 42,85 mirando resistências em 49,05 ou 53,7.</t>
  </si>
  <si>
    <t>W1DC34 está em tendência de alta pelas médias de 21 e 200 dias e vai mantendo sinal de força altista. Acima dos 2422,54 pode buscar projeções nos 2570 ou 2988,54. Teria sinal de realização na perda dos 2295,9 mirando os 1892,74 ou 1683,46.</t>
  </si>
  <si>
    <t>WIZC3 está em tendência de baixa pelas médias de 21 e 200 dias, mas começa a dar sinais de repiques de alta. Acima dos 8,25 teria sinal de repique altista mirando resistências nos 9,11 ou 9,88. Já uma perda dos 7,85 traria de volta o sinal de baixa projetando de 7,46 a 7,07.</t>
  </si>
  <si>
    <t>YDUQ3 está em clara tendência de baixa pelas médias de 21 e 200 dias e segue em movimento de baixa. Abaixo dos 9,25 pode buscar suportes 8,65 ou 8,05. Teria sinal de repique altista fechando acima dos 9,89 mirando resistências em 11,19 ou 12,38.</t>
  </si>
  <si>
    <t>DOLA11 apesar de estar em tendência de baixa no longo prazo pela média de 200 dias, no curto prazo está com sinal de recuperação favorecendo repiques de alta. Acima dos 9,84 pode seguir repique altista na direção resistências nos 9,95 ou 10,2. Caso perca os 9,76 teria sinal de baixa projetando de 9,54 a 9,41.</t>
  </si>
  <si>
    <t>BBOV11 está em tendência de alta no longo prazo, teve uma correção no curto prazo, mas pode estar retomando sinal de altas. Acima dos 93,66 pode buscar 101,49 ou 107,82. Abaixo dos 91,24 retomaria sinal de realização mirando suportes em 88,07 ou 84,9.</t>
  </si>
  <si>
    <t>Btc iShares Core MSCI Europe ETF</t>
  </si>
  <si>
    <t>BIEU39</t>
  </si>
  <si>
    <t>BIEU39 está em tendência de alta pelas médias de 21 e 200 dias e vai mantendo sinal de força altista. Acima dos 63,08 pode buscar projeções nos 64,99 ou 68,09. Teria sinal de realização na perda dos 62,63 mirando os 59,98 ou 59,02.</t>
  </si>
  <si>
    <t>BOVB11 está em tendência de alta no longo prazo, teve uma correção no curto prazo, mas pode estar retomando sinal de altas. Acima dos 182,84 pode buscar 197,77 ou 210,13. Abaixo dos 177,77 retomaria sinal de realização mirando suportes em 171,59 ou 165,41.</t>
  </si>
  <si>
    <t>COIN11 está em clara tendência de baixa pelas médias de 21 e 200 dias e segue em movimento de baixa. Abaixo dos 45,58 pode buscar suportes 44,59 ou 43,6. Teria sinal de repique altista fechando acima dos 47 mirando resistências em 48,77 ou 50,74.</t>
  </si>
  <si>
    <t>SPYI11 está em tendência de alta pelas médias de 21 e 200 dias e vai mantendo sinal de força altista. Acima dos 105,34 pode buscar projeções nos 106,61 ou 110,18. Teria sinal de realização na perda dos 104,91 mirando os 100,82 ou 99,03. O padrão de volume favorece a alta.</t>
  </si>
  <si>
    <t>QQQI11 está em tendência de alta pelas médias de 21 e 200 dias e vai mantendo sinal de força altista. Acima dos 97,34 pode buscar projeções nos 102,01 ou 109,58. Teria sinal de realização na perda dos 95,55 mirando os 89,77 ou 87,43. O padrão de volume favorece a alta. O IFR sobrecomprado alerta realizações se perder 95,55.</t>
  </si>
  <si>
    <t>BCPX39 está em tendência de alta pelas médias de 21 e 200 dias e vai mantendo sinal de força altista. Acima dos 41,9 pode buscar projeções nos 46,2 ou 51,23. Teria sinal de realização na perda dos 40,45 mirando os 38,05 ou 35,53. O padrão de volume favorece a alta.</t>
  </si>
  <si>
    <t>BSIL39 está em tendência de alta no longo prazo, teve uma correção no curto prazo, mas pode estar retomando sinal de altas. Acima dos 45,3 pode buscar 51,56 ou 57,15. Abaixo dos 42,5 retomaria sinal de realização mirando suportes em 39,7 ou 36,9.</t>
  </si>
  <si>
    <t>Global X Uranium</t>
  </si>
  <si>
    <t>BURA39</t>
  </si>
  <si>
    <t>BURA39 está em tendência de baixa pelas médias de 21 e 200 dias, mas começa a dar sinais de repiques de alta. Acima dos 41 teria sinal de repique altista mirando resistências nos 48,64 ou 54,49. Já uma perda dos 39,16 traria de volta o sinal de baixa projetando de 36,23 a 33,3.</t>
  </si>
  <si>
    <t>BITH11 está em tendência de baixa pelas médias de 21 e 200 dias, mas começa a dar sinais de repiques de alta. Acima dos 88,16 teria sinal de repique altista mirando resistências nos 92,35 ou 97,17. Já uma perda dos 87,01 traria de volta o sinal de baixa projetando de 84,54 a 82,12.</t>
  </si>
  <si>
    <t>ETHE11 está em tendência de baixa pelas médias de 21 e 200 dias, mas começa a dar sinais de repiques de alta. Acima dos 31,09 teria sinal de repique altista mirando resistências nos 34,41 ou 37,01. Já uma perda dos 30,19 traria de volta o sinal de baixa projetando de 28,88 a 27,58.</t>
  </si>
  <si>
    <t>HASH11 está em tendência de baixa pelas médias de 21 e 200 dias, mas começa a dar sinais de repiques de alta. Acima dos 50,22 teria sinal de repique altista mirando resistências nos 53 ou 55,55. Já uma perda dos 48,86 traria de volta o sinal de baixa projetando de 47,58 a 46,3.</t>
  </si>
  <si>
    <t>CHIP11 está em tendência de alta pelas médias de 21 e 200 dias e vai mantendo sinal de força altista. Acima dos 35,76 pode buscar projeções nos 39,83 ou 46,42. Teria sinal de realização na perda dos 34,49 mirando os 29,17 ou 27,13.</t>
  </si>
  <si>
    <t>USDB11 apesar de estar em tendência de baixa no longo prazo pela média de 200 dias, no curto prazo está com sinal de recuperação favorecendo repiques de alta. Acima dos 97,62 pode seguir repique altista na direção resistências nos 100 ou 104,32. Caso perca os 96,07 teria sinal de baixa projetando de 93 a 90,83.</t>
  </si>
  <si>
    <t>WRLD11 está em tendência de alta pelas médias de 21 e 200 dias e vai mantendo sinal de força altista. Acima dos 141,19 pode buscar projeções nos 146,07 ou 153,98. Teria sinal de realização na perda dos 139,27 mirando os 133,28 ou 130,83.</t>
  </si>
  <si>
    <t>UTLL11 está em clara tendência de baixa pelas médias de 21 e 200 dias e segue em movimento de baixa. Abaixo dos 120,92 pode buscar suportes 114,71 ou 108,51. Teria sinal de repique altista fechando acima dos 124,07 mirando resistências em 141 ou 153,4.</t>
  </si>
  <si>
    <t>BOVA11 está em tendência de alta no longo prazo, teve uma correção no curto prazo, mas pode estar retomando sinal de altas. Acima dos 175,47 pode buscar 189,89 ou 201,99. Abaixo dos 170,3 retomaria sinal de realização mirando suportes em 164,24 ou 158,19.</t>
  </si>
  <si>
    <t>iShares Core S&amp;P 500 Index</t>
  </si>
  <si>
    <t>BIVB39</t>
  </si>
  <si>
    <t>BIVB39 está em tendência de alta pelas médias de 21 e 200 dias, mas começa a dar sinal de possível realização. Abaixo dos 92,78 poderia realizar na direção dos suportes 88,18 ou 86,2. Caso supere os 94,57 retomaria sinal de alta com projeções nos 98,51 ou 104,9.</t>
  </si>
  <si>
    <t>EWBZ11 apesar de estar em tendência de alta no longo prazo pela média de 200 dias, no curto prazo está em realização. Abaixo dos 129,71 pode seguir em baixa no curto prazo mirando suportes em 126,93 ou 122,49. Teria sinal de retomada altista fechando acima dos 131,78 mirando resistências em 141,28 ou 150,14.</t>
  </si>
  <si>
    <t>BACW39 está em tendência de alta pelas médias de 21 e 200 dias e vai mantendo sinal de força altista. Acima dos 78,02 pode buscar projeções nos 79,11 ou 82,35. Teria sinal de realização na perda dos 77,45 mirando os 73,86 ou 72,23.</t>
  </si>
  <si>
    <t>iShares MSCI Emerging Markets Index</t>
  </si>
  <si>
    <t>BEEM39</t>
  </si>
  <si>
    <t>BEEM39 está em tendência de alta pelas médias de 21 e 200 dias e vai mantendo sinal de força altista. Acima dos 55 pode buscar projeções nos 56,2 ou 59,17. Teria sinal de realização na perda dos 54,46 mirando os 51,39 ou 49,9.</t>
  </si>
  <si>
    <t>BEWY39 está em tendência de alta pelas médias de 21 e 200 dias e vai mantendo sinal de força altista. Acima dos 120 pode buscar projeções nos 136,99 ou 164,49. Teria sinal de realização na perda dos 114,1 mirando os 92,5 ou 84.</t>
  </si>
  <si>
    <t>IVVB11 está em tendência de alta pelas médias de 21 e 200 dias e vai mantendo sinal de força altista. Acima dos 420 pode buscar projeções nos 425,37 ou 443,42. Teria sinal de realização na perda dos 417,18 mirando os 396,15 ou 387,12. O IFR sobrecomprado alerta realizações se perder 417,18.</t>
  </si>
  <si>
    <t>BSLV39 está em tendência de alta no longo prazo, teve uma correção no curto prazo, mas pode estar retomando sinal de altas. Acima dos 115,95 pode buscar 132,85 ou 148,74. Abaixo dos 112,8 retomaria sinal de realização mirando suportes em 107,13 ou 99,18.</t>
  </si>
  <si>
    <t>SMAL11 está em clara tendência de baixa pelas médias de 21 e 200 dias e segue em movimento de baixa. Abaixo dos 108 pode buscar suportes 103,48 ou 98,97. Teria sinal de repique altista fechando acima dos 113,91 mirando resistências em 122,6 ou 131,62.</t>
  </si>
  <si>
    <t>DIVD11 apesar de estar em tendência de alta no longo prazo pela média de 200 dias, no curto prazo está em realização. Abaixo dos 61,56 pode seguir em baixa no curto prazo mirando suportes em 60 ou 57,41. Teria sinal de retomada altista fechando acima dos 62,7 mirando resistências em 68,38 ou 73,55.</t>
  </si>
  <si>
    <t>BOVV11 está em tendência de alta no longo prazo, teve uma correção no curto prazo, mas pode estar retomando sinal de altas. Acima dos 184,13 pode buscar 199,19 ou 211,82. Abaixo dos 178,75 retomaria sinal de realização mirando suportes em 172,43 ou 166,11.</t>
  </si>
  <si>
    <t>DIVO11 apesar de estar em tendência de alta no longo prazo pela média de 200 dias, no curto prazo está em realização. Abaixo dos 124,7 pode seguir em baixa no curto prazo mirando suportes em 122,94 ou 117,94. Teria sinal de retomada altista fechando acima dos 126,71 mirando resistências em 139,1 ou 149,08.</t>
  </si>
  <si>
    <t>FIND11 está em tendência de alta no longo prazo, teve uma correção no curto prazo, mas pode estar retomando sinal de altas. Acima dos 176,87 pode buscar 195,86 ou 212,65. Abaixo dos 168,68 retomaria sinal de realização mirando suportes em 160,28 ou 151,88.</t>
  </si>
  <si>
    <t>SPXR11 está em tendência de alta pelas médias de 21 e 200 dias e vai mantendo sinal de força altista. Acima dos 71,92 pode buscar projeções nos 75,05 ou 80,13. Teria sinal de realização na perda dos 70,54 mirando os 66,84 ou 65,27.</t>
  </si>
  <si>
    <t>SPXI11 está em tendência de alta pelas médias de 21 e 200 dias e vai mantendo sinal de força altista. Acima dos 51,07 pode buscar projeções nos 51,74 ou 53,94. Teria sinal de realização na perda dos 50,77 mirando os 48,18 ou 47,07.</t>
  </si>
  <si>
    <t>TECK11 está em tendência de alta pelas médias de 21 e 200 dias e vai mantendo sinal de força altista. Acima dos 114,5 pode buscar projeções nos 122,03 ou 134,22. Teria sinal de realização na perda dos 111,59 mirando os 102,31 ou 98,54.</t>
  </si>
  <si>
    <t>Pactual Ibov</t>
  </si>
  <si>
    <t>IBOB11</t>
  </si>
  <si>
    <t>IBOB11 está em tendência de alta no longo prazo, teve uma correção no curto prazo, mas pode estar retomando sinal de altas. Acima dos 146,3 pode buscar 158,61 ou 168,25. Abaixo dos 143 retomaria sinal de realização mirando suportes em 138,17 ou 133,35.</t>
  </si>
  <si>
    <t>Pibb Ind Brasil 50</t>
  </si>
  <si>
    <t>PIBB11</t>
  </si>
  <si>
    <t>PIBB11 apesar de estar em tendência de alta no longo prazo pela média de 200 dias, no curto prazo está em realização. Abaixo dos 311,78 pode seguir em baixa no curto prazo mirando suportes em 301,19 ou 290,6. Teria sinal de retomada altista fechando acima dos 318,72 mirando resistências em 346,05 ou 367,22.</t>
  </si>
  <si>
    <t>QBTC11 está em clara tendência de baixa pelas médias de 21 e 200 dias e segue em movimento de baixa. Abaixo dos 22,8 pode buscar suportes 22,19 ou 21,58. Teria sinal de repique altista fechando acima dos 23,56 mirando resistências em 24,77 ou 25,98.</t>
  </si>
  <si>
    <t>XINA11 está em clara tendência de baixa pelas médias de 21 e 200 dias e segue em movimento de baixa. Abaixo dos 7,15 pode buscar suportes 6,96 ou 6,77. Teria sinal de repique altista fechando acima dos 7,23 mirando resistências em 7,76 ou 8,13.</t>
  </si>
  <si>
    <t>BOVX11 apesar de estar em tendência de alta no longo prazo pela média de 200 dias, no curto prazo está em realização. Abaixo dos 18,02 pode seguir em baixa no curto prazo mirando suportes em 17,78 ou 17,15. Teria sinal de retomada altista fechando acima dos 18,3 mirando resistências em 19,79 ou 21,03.</t>
  </si>
  <si>
    <t>NASD11 está em tendência de alta pelas médias de 21 e 200 dias e vai mantendo sinal de força altista. Acima dos 20,71 pode buscar projeções nos 22,1 ou 24,36. Teria sinal de realização na perda dos 20,22 mirando os 18,45 ou 17,75. O padrão de volume favorece a alta. O IFR sobrecomprado alerta realizações se perder 20,22.</t>
  </si>
  <si>
    <t>GOLD11 está em clara tendência de baixa pelas médias de 21 e 200 dias e segue em movimento de baixa. Abaixo dos 23,21 pode buscar suportes 22,74 ou 22,28. Teria sinal de repique altista fechando acima dos 23,63 mirando resistências em 24,71 ou 25,63.</t>
  </si>
  <si>
    <t>GOLX11 está em tendência de baixa pelas médias de 21 e 200 dias, mas começa a dar sinais de repiques de alta. Acima dos 53,29 teria sinal de repique altista mirando resistências nos 56,29 ou 58,87. Já uma perda dos 52,11 traria de volta o sinal de baixa projetando de 50,81 a 49,52.</t>
  </si>
  <si>
    <t>USAL11 está em tendência de alta pelas médias de 21 e 200 dias e vai mantendo sinal de força altista. Acima dos 15,92 pode buscar projeções nos 16,16 ou 16,8. Teria sinal de realização na perda dos 15,69 mirando os 15,12 ou 14,79. O padrão de volume favorece a alta.</t>
  </si>
  <si>
    <t>UTEC11 está em tendência de alta pelas médias de 21 e 200 dias e vai mantendo sinal de força altista. Acima dos 27,56 pode buscar projeções nos 29,91 ou 33,72. Teria sinal de realização na perda dos 26,92 mirando os 23,75 ou 22,57. O IFR sobrecomprado alerta realizações se perder 26,92.</t>
  </si>
  <si>
    <t>Vaneck Gold Miners ETF</t>
  </si>
  <si>
    <t>GDXB39</t>
  </si>
  <si>
    <t>GDXB39 está em tendência de baixa pelas médias de 21 e 200 dias, mas começa a dar sinais de repiques de alta. Acima dos 145,67 teria sinal de repique altista mirando resistências nos 160,79 ou 173,39. Já uma perda dos 140,4 traria de volta o sinal de baixa projetando de 134,09 a 127,79.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</si>
</sst>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5">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165" fontId="5" fillId="0" borderId="0" xfId="1" quotePrefix="1" applyFont="1"/>
    <xf numFmtId="166" fontId="5" fillId="0" borderId="0" xfId="1" quotePrefix="1" applyNumberFormat="1" applyFont="1"/>
    <xf numFmtId="166" fontId="0" fillId="0" borderId="0" xfId="0" applyNumberFormat="1"/>
    <xf numFmtId="9" fontId="0" fillId="0" borderId="0" xfId="3" applyFont="1"/>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topLeftCell="A7" zoomScaleNormal="100" workbookViewId="0">
      <selection activeCell="C17" sqref="C17:Q294"/>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83</v>
      </c>
      <c r="W7" s="35">
        <f>COUNTIF($P$17:$P$352,"Baixa")</f>
        <v>192</v>
      </c>
      <c r="X7" s="35"/>
      <c r="Y7" s="35">
        <f>V7+W7</f>
        <v>275</v>
      </c>
    </row>
    <row r="8" spans="2:27" ht="15" customHeight="1" x14ac:dyDescent="0.25">
      <c r="B8" s="3"/>
      <c r="C8" s="28"/>
      <c r="D8" s="29"/>
      <c r="E8" s="29"/>
      <c r="F8" s="29"/>
      <c r="G8" s="29"/>
      <c r="H8" s="29"/>
      <c r="I8" s="29"/>
      <c r="J8" s="29"/>
      <c r="K8" s="29"/>
      <c r="L8" s="29"/>
      <c r="M8" s="29"/>
      <c r="N8" s="29"/>
      <c r="O8" s="30"/>
      <c r="P8" s="29"/>
      <c r="Q8" s="31"/>
      <c r="R8" s="20"/>
      <c r="V8" s="36">
        <f>V7/Y7</f>
        <v>0.30181818181818182</v>
      </c>
      <c r="W8" s="36">
        <f>W7/Y7</f>
        <v>0.69818181818181824</v>
      </c>
      <c r="X8" s="35"/>
      <c r="Y8" s="35"/>
    </row>
    <row r="9" spans="2:27" ht="15" customHeight="1" x14ac:dyDescent="0.25">
      <c r="B9" s="3"/>
      <c r="C9" s="28"/>
      <c r="D9" s="29"/>
      <c r="E9" s="29"/>
      <c r="F9" s="29"/>
      <c r="G9" s="29"/>
      <c r="H9" s="29"/>
      <c r="I9" s="29"/>
      <c r="J9" s="29"/>
      <c r="K9" s="29"/>
      <c r="L9" s="29"/>
      <c r="M9" s="29"/>
      <c r="N9" s="29"/>
      <c r="O9" s="30"/>
      <c r="P9" s="29"/>
      <c r="Q9" s="31"/>
      <c r="R9" s="20"/>
      <c r="T9" s="1">
        <f>COUNTIF(D17:D352,"*34*")</f>
        <v>39</v>
      </c>
      <c r="U9" s="37" t="s">
        <v>516</v>
      </c>
      <c r="V9" s="41">
        <f>SUMIF(D17:D352,"=*34*",E17:E352)/T9</f>
        <v>5.9743589743589745</v>
      </c>
      <c r="W9" s="18"/>
      <c r="X9" s="18"/>
      <c r="Y9" s="18"/>
    </row>
    <row r="10" spans="2:27" ht="15" customHeight="1" x14ac:dyDescent="0.25">
      <c r="B10" s="3"/>
      <c r="C10" s="28"/>
      <c r="D10" s="29"/>
      <c r="E10" s="29"/>
      <c r="F10" s="29"/>
      <c r="G10" s="29"/>
      <c r="H10" s="29"/>
      <c r="I10" s="29"/>
      <c r="J10" s="29"/>
      <c r="K10" s="29"/>
      <c r="L10" s="29"/>
      <c r="M10" s="29"/>
      <c r="N10" s="29"/>
      <c r="O10" s="30"/>
      <c r="P10" s="29"/>
      <c r="Q10" s="31"/>
      <c r="R10" s="20"/>
      <c r="T10" s="44">
        <f>V10/T9</f>
        <v>0.69230769230769229</v>
      </c>
      <c r="U10" s="37" t="s">
        <v>10</v>
      </c>
      <c r="V10" s="42">
        <f>COUNTIFS(D17:D352,"=*34*",P17:P352,"Alta")</f>
        <v>27</v>
      </c>
      <c r="W10" s="43">
        <f>T9-V10</f>
        <v>12</v>
      </c>
    </row>
    <row r="11" spans="2:27" ht="31.5" customHeight="1" x14ac:dyDescent="0.25">
      <c r="B11" s="3"/>
      <c r="C11" s="53" t="s">
        <v>2</v>
      </c>
      <c r="D11" s="53"/>
      <c r="E11" s="53"/>
      <c r="F11" s="53"/>
      <c r="G11" s="53"/>
      <c r="H11" s="53"/>
      <c r="I11" s="53"/>
      <c r="J11" s="53"/>
      <c r="K11" s="53"/>
      <c r="L11" s="53"/>
      <c r="M11" s="53"/>
      <c r="N11" s="53"/>
      <c r="O11" s="53"/>
      <c r="P11" s="53"/>
      <c r="Q11" s="54"/>
      <c r="R11" s="4"/>
    </row>
    <row r="12" spans="2:27" ht="136.5" customHeight="1" x14ac:dyDescent="0.25">
      <c r="B12" s="3"/>
      <c r="C12" s="51" t="s">
        <v>449</v>
      </c>
      <c r="D12" s="52"/>
      <c r="E12" s="52"/>
      <c r="F12" s="52"/>
      <c r="G12" s="52"/>
      <c r="H12" s="52"/>
      <c r="I12" s="52"/>
      <c r="J12" s="52"/>
      <c r="K12" s="52"/>
      <c r="L12" s="52"/>
      <c r="M12" s="52"/>
      <c r="N12" s="52"/>
      <c r="O12" s="52"/>
      <c r="P12" s="21"/>
      <c r="Q12" s="22"/>
      <c r="R12" s="20"/>
    </row>
    <row r="13" spans="2:27" ht="15" customHeight="1" x14ac:dyDescent="0.25">
      <c r="B13" s="3"/>
      <c r="C13" s="45"/>
      <c r="D13" s="46"/>
      <c r="E13" s="46"/>
      <c r="F13" s="46"/>
      <c r="G13" s="46"/>
      <c r="H13" s="46"/>
      <c r="I13" s="46"/>
      <c r="J13" s="46"/>
      <c r="K13" s="46"/>
      <c r="L13" s="46"/>
      <c r="M13" s="46"/>
      <c r="N13" s="46"/>
      <c r="O13" s="46"/>
      <c r="P13" s="47"/>
      <c r="Q13" s="48"/>
      <c r="R13" s="20"/>
    </row>
    <row r="14" spans="2:27" ht="15" customHeight="1" x14ac:dyDescent="0.25">
      <c r="B14" s="3"/>
      <c r="C14" s="45"/>
      <c r="D14" s="46"/>
      <c r="E14" s="46"/>
      <c r="F14" s="46"/>
      <c r="G14" s="46"/>
      <c r="H14" s="46"/>
      <c r="I14" s="46"/>
      <c r="J14" s="46"/>
      <c r="K14" s="46"/>
      <c r="L14" s="46"/>
      <c r="M14" s="46"/>
      <c r="N14" s="46"/>
      <c r="O14" s="46"/>
      <c r="P14" s="47"/>
      <c r="Q14" s="48"/>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46164</v>
      </c>
      <c r="R15" s="20"/>
    </row>
    <row r="16" spans="2:27" ht="25.15" customHeight="1" x14ac:dyDescent="0.25">
      <c r="B16" s="3"/>
      <c r="C16" s="49" t="s">
        <v>0</v>
      </c>
      <c r="D16" s="49"/>
      <c r="E16" s="6" t="s">
        <v>413</v>
      </c>
      <c r="F16" s="49" t="s">
        <v>1</v>
      </c>
      <c r="G16" s="49"/>
      <c r="H16" s="49"/>
      <c r="I16" s="6"/>
      <c r="J16" s="50" t="s">
        <v>4</v>
      </c>
      <c r="K16" s="50"/>
      <c r="L16" s="50"/>
      <c r="M16" s="7"/>
      <c r="N16" s="7" t="s">
        <v>5</v>
      </c>
      <c r="O16" s="6" t="s">
        <v>6</v>
      </c>
      <c r="P16" s="5" t="s">
        <v>7</v>
      </c>
      <c r="Q16" s="8" t="s">
        <v>9</v>
      </c>
      <c r="R16" s="4"/>
    </row>
    <row r="17" spans="2:259" s="12" customFormat="1" ht="65.099999999999994" customHeight="1" x14ac:dyDescent="0.25">
      <c r="B17" s="3"/>
      <c r="C17" s="9" t="s">
        <v>12</v>
      </c>
      <c r="D17" s="16" t="s">
        <v>13</v>
      </c>
      <c r="E17" s="16">
        <v>5</v>
      </c>
      <c r="F17" s="15">
        <v>15.78</v>
      </c>
      <c r="G17" s="15">
        <v>14.76</v>
      </c>
      <c r="H17" s="15">
        <v>13.74</v>
      </c>
      <c r="I17" s="14"/>
      <c r="J17" s="15">
        <v>16.37</v>
      </c>
      <c r="K17" s="15">
        <v>18.399999999999999</v>
      </c>
      <c r="L17" s="15">
        <v>21.7</v>
      </c>
      <c r="M17" s="15"/>
      <c r="N17" s="15">
        <v>45.096405347000001</v>
      </c>
      <c r="O17" s="15">
        <v>23.605943619000001</v>
      </c>
      <c r="P17" s="16" t="s">
        <v>14</v>
      </c>
      <c r="Q17" s="39" t="s">
        <v>525</v>
      </c>
      <c r="R17" s="10"/>
      <c r="S17" s="11"/>
      <c r="T17" s="11"/>
      <c r="U17" s="11"/>
      <c r="V17" s="11" t="s">
        <v>430</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5</v>
      </c>
      <c r="F18" s="14">
        <v>24.13</v>
      </c>
      <c r="G18" s="14">
        <v>22.48</v>
      </c>
      <c r="H18" s="14">
        <v>20.83</v>
      </c>
      <c r="I18" s="14"/>
      <c r="J18" s="14">
        <v>24.73</v>
      </c>
      <c r="K18" s="14">
        <v>28.02</v>
      </c>
      <c r="L18" s="14">
        <v>33.35</v>
      </c>
      <c r="M18" s="14"/>
      <c r="N18" s="14">
        <v>51.030532332999996</v>
      </c>
      <c r="O18" s="33">
        <v>20.444580762000001</v>
      </c>
      <c r="P18" s="17" t="s">
        <v>14</v>
      </c>
      <c r="Q18" s="40" t="s">
        <v>526</v>
      </c>
      <c r="R18" s="10"/>
      <c r="S18" s="11"/>
      <c r="T18" s="11"/>
      <c r="U18" s="11"/>
      <c r="V18" s="38">
        <f>SUM(E17:E352)/W18</f>
        <v>4.0323741007194247</v>
      </c>
      <c r="W18" s="11">
        <f>COUNT(E17:E352)</f>
        <v>278</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459</v>
      </c>
      <c r="D19" s="16" t="s">
        <v>18</v>
      </c>
      <c r="E19" s="16">
        <v>9</v>
      </c>
      <c r="F19" s="15">
        <v>270.13</v>
      </c>
      <c r="G19" s="15">
        <v>219.46</v>
      </c>
      <c r="H19" s="15">
        <v>168.79</v>
      </c>
      <c r="I19" s="14"/>
      <c r="J19" s="15">
        <v>287</v>
      </c>
      <c r="K19" s="15">
        <v>388.33</v>
      </c>
      <c r="L19" s="15">
        <v>552.30999999999995</v>
      </c>
      <c r="M19" s="15"/>
      <c r="N19" s="15">
        <v>72.067429591000007</v>
      </c>
      <c r="O19" s="15">
        <v>22.645371399999998</v>
      </c>
      <c r="P19" s="16" t="s">
        <v>17</v>
      </c>
      <c r="Q19" s="39" t="s">
        <v>527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0</v>
      </c>
      <c r="F20" s="14">
        <v>23</v>
      </c>
      <c r="G20" s="14">
        <v>19.11</v>
      </c>
      <c r="H20" s="14">
        <v>15.22</v>
      </c>
      <c r="I20" s="14"/>
      <c r="J20" s="14">
        <v>23.52</v>
      </c>
      <c r="K20" s="14">
        <v>31.29</v>
      </c>
      <c r="L20" s="14">
        <v>43.87</v>
      </c>
      <c r="M20" s="14"/>
      <c r="N20" s="14">
        <v>44.372127560000003</v>
      </c>
      <c r="O20" s="33">
        <v>7.4023207395000004</v>
      </c>
      <c r="P20" s="17" t="s">
        <v>14</v>
      </c>
      <c r="Q20" s="40" t="s">
        <v>528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407</v>
      </c>
      <c r="D21" s="16" t="s">
        <v>408</v>
      </c>
      <c r="E21" s="16">
        <v>0</v>
      </c>
      <c r="F21" s="15">
        <v>5.86</v>
      </c>
      <c r="G21" s="15">
        <v>5.08</v>
      </c>
      <c r="H21" s="15">
        <v>4.3099999999999996</v>
      </c>
      <c r="I21" s="14"/>
      <c r="J21" s="15">
        <v>6</v>
      </c>
      <c r="K21" s="15">
        <v>7.54</v>
      </c>
      <c r="L21" s="15">
        <v>10.050000000000001</v>
      </c>
      <c r="M21" s="15"/>
      <c r="N21" s="15">
        <v>34.825885683999999</v>
      </c>
      <c r="O21" s="15">
        <v>2.3510206667000002</v>
      </c>
      <c r="P21" s="16" t="s">
        <v>14</v>
      </c>
      <c r="Q21" s="39" t="s">
        <v>529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21</v>
      </c>
      <c r="D22" s="17" t="s">
        <v>22</v>
      </c>
      <c r="E22" s="17">
        <v>5</v>
      </c>
      <c r="F22" s="14">
        <v>28.13</v>
      </c>
      <c r="G22" s="14">
        <v>26.07</v>
      </c>
      <c r="H22" s="14">
        <v>24.01</v>
      </c>
      <c r="I22" s="14"/>
      <c r="J22" s="14">
        <v>28.83</v>
      </c>
      <c r="K22" s="14">
        <v>32.94</v>
      </c>
      <c r="L22" s="14">
        <v>39.6</v>
      </c>
      <c r="M22" s="14"/>
      <c r="N22" s="14">
        <v>42.292074313000001</v>
      </c>
      <c r="O22" s="33">
        <v>142.71708480999999</v>
      </c>
      <c r="P22" s="17" t="s">
        <v>14</v>
      </c>
      <c r="Q22" s="40" t="s">
        <v>530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23</v>
      </c>
      <c r="D23" s="16" t="s">
        <v>24</v>
      </c>
      <c r="E23" s="16">
        <v>10</v>
      </c>
      <c r="F23" s="15">
        <v>11.95</v>
      </c>
      <c r="G23" s="15">
        <v>10.28</v>
      </c>
      <c r="H23" s="15">
        <v>8.61</v>
      </c>
      <c r="I23" s="14"/>
      <c r="J23" s="15">
        <v>16.22</v>
      </c>
      <c r="K23" s="15">
        <v>19.55</v>
      </c>
      <c r="L23" s="15">
        <v>24.94</v>
      </c>
      <c r="M23" s="15"/>
      <c r="N23" s="15">
        <v>62.355099121999999</v>
      </c>
      <c r="O23" s="15">
        <v>27.654872048000001</v>
      </c>
      <c r="P23" s="16" t="s">
        <v>17</v>
      </c>
      <c r="Q23" s="39" t="s">
        <v>531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466</v>
      </c>
      <c r="D24" s="17" t="s">
        <v>25</v>
      </c>
      <c r="E24" s="17">
        <v>9</v>
      </c>
      <c r="F24" s="14">
        <v>159.87</v>
      </c>
      <c r="G24" s="14">
        <v>143.96</v>
      </c>
      <c r="H24" s="14">
        <v>128.06</v>
      </c>
      <c r="I24" s="14"/>
      <c r="J24" s="14">
        <v>170.64</v>
      </c>
      <c r="K24" s="14">
        <v>202.44</v>
      </c>
      <c r="L24" s="14">
        <v>253.9</v>
      </c>
      <c r="M24" s="14"/>
      <c r="N24" s="14">
        <v>58.266077621000001</v>
      </c>
      <c r="O24" s="33">
        <v>34.399455044</v>
      </c>
      <c r="P24" s="17" t="s">
        <v>17</v>
      </c>
      <c r="Q24" s="40" t="s">
        <v>532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26</v>
      </c>
      <c r="D25" s="16" t="s">
        <v>27</v>
      </c>
      <c r="E25" s="16">
        <v>6</v>
      </c>
      <c r="F25" s="15">
        <v>32.28</v>
      </c>
      <c r="G25" s="15">
        <v>30.54</v>
      </c>
      <c r="H25" s="15">
        <v>28.81</v>
      </c>
      <c r="I25" s="14"/>
      <c r="J25" s="15">
        <v>33.72</v>
      </c>
      <c r="K25" s="15">
        <v>37.18</v>
      </c>
      <c r="L25" s="15">
        <v>42.79</v>
      </c>
      <c r="M25" s="15"/>
      <c r="N25" s="15">
        <v>47.059282770000003</v>
      </c>
      <c r="O25" s="15">
        <v>33.424452332999998</v>
      </c>
      <c r="P25" s="16" t="s">
        <v>14</v>
      </c>
      <c r="Q25" s="39" t="s">
        <v>533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28</v>
      </c>
      <c r="D26" s="17" t="s">
        <v>29</v>
      </c>
      <c r="E26" s="17">
        <v>9</v>
      </c>
      <c r="F26" s="14">
        <v>65.59</v>
      </c>
      <c r="G26" s="14">
        <v>60.18</v>
      </c>
      <c r="H26" s="14">
        <v>54.77</v>
      </c>
      <c r="I26" s="14"/>
      <c r="J26" s="14">
        <v>68.599999999999994</v>
      </c>
      <c r="K26" s="14">
        <v>79.41</v>
      </c>
      <c r="L26" s="14">
        <v>96.91</v>
      </c>
      <c r="M26" s="14"/>
      <c r="N26" s="14">
        <v>60.890090624000003</v>
      </c>
      <c r="O26" s="33">
        <v>44.958206332000003</v>
      </c>
      <c r="P26" s="17" t="s">
        <v>17</v>
      </c>
      <c r="Q26" s="40" t="s">
        <v>534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30</v>
      </c>
      <c r="D27" s="16" t="s">
        <v>31</v>
      </c>
      <c r="E27" s="16">
        <v>9</v>
      </c>
      <c r="F27" s="15">
        <v>16.079999999999998</v>
      </c>
      <c r="G27" s="15">
        <v>15.13</v>
      </c>
      <c r="H27" s="15">
        <v>14.18</v>
      </c>
      <c r="I27" s="14"/>
      <c r="J27" s="15">
        <v>17.04</v>
      </c>
      <c r="K27" s="15">
        <v>18.93</v>
      </c>
      <c r="L27" s="15">
        <v>21.99</v>
      </c>
      <c r="M27" s="15"/>
      <c r="N27" s="15">
        <v>64.998160583000001</v>
      </c>
      <c r="O27" s="15">
        <v>453.06241071000005</v>
      </c>
      <c r="P27" s="16" t="s">
        <v>17</v>
      </c>
      <c r="Q27" s="39" t="s">
        <v>535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34</v>
      </c>
      <c r="D28" s="17" t="s">
        <v>35</v>
      </c>
      <c r="E28" s="17">
        <v>2</v>
      </c>
      <c r="F28" s="14">
        <v>5.12</v>
      </c>
      <c r="G28" s="14">
        <v>4.0999999999999996</v>
      </c>
      <c r="H28" s="14">
        <v>3.08</v>
      </c>
      <c r="I28" s="14"/>
      <c r="J28" s="14">
        <v>5.58</v>
      </c>
      <c r="K28" s="14">
        <v>7.61</v>
      </c>
      <c r="L28" s="14">
        <v>10.9</v>
      </c>
      <c r="M28" s="14"/>
      <c r="N28" s="14">
        <v>51.294888084</v>
      </c>
      <c r="O28" s="33">
        <v>13.011278475999999</v>
      </c>
      <c r="P28" s="17" t="s">
        <v>14</v>
      </c>
      <c r="Q28" s="40" t="s">
        <v>536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36</v>
      </c>
      <c r="D29" s="16" t="s">
        <v>37</v>
      </c>
      <c r="E29" s="16">
        <v>0</v>
      </c>
      <c r="F29" s="15">
        <v>3.29</v>
      </c>
      <c r="G29" s="15">
        <v>2.61</v>
      </c>
      <c r="H29" s="15">
        <v>1.93</v>
      </c>
      <c r="I29" s="14"/>
      <c r="J29" s="15">
        <v>3.39</v>
      </c>
      <c r="K29" s="15">
        <v>4.74</v>
      </c>
      <c r="L29" s="15">
        <v>6.94</v>
      </c>
      <c r="M29" s="15"/>
      <c r="N29" s="15">
        <v>35.727454457</v>
      </c>
      <c r="O29" s="15">
        <v>28.908779475999999</v>
      </c>
      <c r="P29" s="16" t="s">
        <v>14</v>
      </c>
      <c r="Q29" s="39" t="s">
        <v>537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38</v>
      </c>
      <c r="D30" s="17" t="s">
        <v>39</v>
      </c>
      <c r="E30" s="17">
        <v>9</v>
      </c>
      <c r="F30" s="14">
        <v>75.3</v>
      </c>
      <c r="G30" s="14">
        <v>71.150000000000006</v>
      </c>
      <c r="H30" s="14">
        <v>67.010000000000005</v>
      </c>
      <c r="I30" s="14"/>
      <c r="J30" s="14">
        <v>76.790000000000006</v>
      </c>
      <c r="K30" s="14">
        <v>85.07</v>
      </c>
      <c r="L30" s="14">
        <v>98.48</v>
      </c>
      <c r="M30" s="14"/>
      <c r="N30" s="14">
        <v>74.304201102999997</v>
      </c>
      <c r="O30" s="33">
        <v>23.384860108000002</v>
      </c>
      <c r="P30" s="17" t="s">
        <v>17</v>
      </c>
      <c r="Q30" s="40" t="s">
        <v>538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539</v>
      </c>
      <c r="D31" s="16" t="s">
        <v>540</v>
      </c>
      <c r="E31" s="16">
        <v>7</v>
      </c>
      <c r="F31" s="15">
        <v>211.51</v>
      </c>
      <c r="G31" s="15">
        <v>187.42</v>
      </c>
      <c r="H31" s="15">
        <v>163.34</v>
      </c>
      <c r="I31" s="14"/>
      <c r="J31" s="15">
        <v>228.88</v>
      </c>
      <c r="K31" s="15">
        <v>277.04000000000002</v>
      </c>
      <c r="L31" s="15">
        <v>354.98</v>
      </c>
      <c r="M31" s="15"/>
      <c r="N31" s="15">
        <v>53.676618423999997</v>
      </c>
      <c r="O31" s="15">
        <v>1.0679181976000001</v>
      </c>
      <c r="P31" s="16" t="s">
        <v>17</v>
      </c>
      <c r="Q31" s="39" t="s">
        <v>541</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40</v>
      </c>
      <c r="D32" s="17" t="s">
        <v>41</v>
      </c>
      <c r="E32" s="17">
        <v>2</v>
      </c>
      <c r="F32" s="14">
        <v>3.2</v>
      </c>
      <c r="G32" s="14">
        <v>2.2400000000000002</v>
      </c>
      <c r="H32" s="14">
        <v>1.28</v>
      </c>
      <c r="I32" s="14"/>
      <c r="J32" s="14">
        <v>3.36</v>
      </c>
      <c r="K32" s="14">
        <v>5.27</v>
      </c>
      <c r="L32" s="14">
        <v>8.3699999999999992</v>
      </c>
      <c r="M32" s="14"/>
      <c r="N32" s="14">
        <v>14.880993602</v>
      </c>
      <c r="O32" s="33">
        <v>7.6399060476000002</v>
      </c>
      <c r="P32" s="17" t="s">
        <v>14</v>
      </c>
      <c r="Q32" s="40" t="s">
        <v>542</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431</v>
      </c>
      <c r="D33" s="16" t="s">
        <v>432</v>
      </c>
      <c r="E33" s="16">
        <v>10</v>
      </c>
      <c r="F33" s="15">
        <v>137.76</v>
      </c>
      <c r="G33" s="15">
        <v>129.65</v>
      </c>
      <c r="H33" s="15">
        <v>121.55</v>
      </c>
      <c r="I33" s="14"/>
      <c r="J33" s="15">
        <v>145.43</v>
      </c>
      <c r="K33" s="15">
        <v>161.63</v>
      </c>
      <c r="L33" s="15">
        <v>187.86</v>
      </c>
      <c r="M33" s="15"/>
      <c r="N33" s="15">
        <v>62.091572483999997</v>
      </c>
      <c r="O33" s="15">
        <v>3.0068194152000003</v>
      </c>
      <c r="P33" s="16" t="s">
        <v>17</v>
      </c>
      <c r="Q33" s="39" t="s">
        <v>543</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42</v>
      </c>
      <c r="D34" s="17" t="s">
        <v>43</v>
      </c>
      <c r="E34" s="17">
        <v>0</v>
      </c>
      <c r="F34" s="14">
        <v>8.3000000000000007</v>
      </c>
      <c r="G34" s="14">
        <v>7.32</v>
      </c>
      <c r="H34" s="14">
        <v>6.35</v>
      </c>
      <c r="I34" s="14"/>
      <c r="J34" s="14">
        <v>8.69</v>
      </c>
      <c r="K34" s="14">
        <v>10.63</v>
      </c>
      <c r="L34" s="14">
        <v>13.78</v>
      </c>
      <c r="M34" s="14"/>
      <c r="N34" s="14">
        <v>41.868766803</v>
      </c>
      <c r="O34" s="33">
        <v>107.25891752</v>
      </c>
      <c r="P34" s="17" t="s">
        <v>14</v>
      </c>
      <c r="Q34" s="40" t="s">
        <v>544</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44</v>
      </c>
      <c r="D35" s="16" t="s">
        <v>45</v>
      </c>
      <c r="E35" s="16">
        <v>3</v>
      </c>
      <c r="F35" s="15">
        <v>121</v>
      </c>
      <c r="G35" s="15">
        <v>96.31</v>
      </c>
      <c r="H35" s="15">
        <v>71.62</v>
      </c>
      <c r="I35" s="14"/>
      <c r="J35" s="15">
        <v>134</v>
      </c>
      <c r="K35" s="15">
        <v>183.37</v>
      </c>
      <c r="L35" s="15">
        <v>263.26</v>
      </c>
      <c r="M35" s="15"/>
      <c r="N35" s="15">
        <v>40.011405459000002</v>
      </c>
      <c r="O35" s="15">
        <v>89.794835270999997</v>
      </c>
      <c r="P35" s="16" t="s">
        <v>14</v>
      </c>
      <c r="Q35" s="39" t="s">
        <v>545</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46</v>
      </c>
      <c r="D36" s="17" t="s">
        <v>47</v>
      </c>
      <c r="E36" s="17">
        <v>5</v>
      </c>
      <c r="F36" s="14">
        <v>12.31</v>
      </c>
      <c r="G36" s="14">
        <v>11.13</v>
      </c>
      <c r="H36" s="14">
        <v>9.9600000000000009</v>
      </c>
      <c r="I36" s="14"/>
      <c r="J36" s="14">
        <v>12.69</v>
      </c>
      <c r="K36" s="14">
        <v>15.03</v>
      </c>
      <c r="L36" s="14">
        <v>18.829999999999998</v>
      </c>
      <c r="M36" s="14"/>
      <c r="N36" s="14">
        <v>36.180308265999997</v>
      </c>
      <c r="O36" s="33">
        <v>41.729983904999997</v>
      </c>
      <c r="P36" s="17" t="s">
        <v>14</v>
      </c>
      <c r="Q36" s="40" t="s">
        <v>546</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49</v>
      </c>
      <c r="E37" s="16">
        <v>3</v>
      </c>
      <c r="F37" s="15">
        <v>53.87</v>
      </c>
      <c r="G37" s="15">
        <v>48.45</v>
      </c>
      <c r="H37" s="15">
        <v>43.03</v>
      </c>
      <c r="I37" s="14"/>
      <c r="J37" s="15">
        <v>55.45</v>
      </c>
      <c r="K37" s="15">
        <v>66.28</v>
      </c>
      <c r="L37" s="15">
        <v>83.81</v>
      </c>
      <c r="M37" s="15"/>
      <c r="N37" s="15">
        <v>31.510564345999999</v>
      </c>
      <c r="O37" s="15">
        <v>557.61785751999992</v>
      </c>
      <c r="P37" s="16" t="s">
        <v>14</v>
      </c>
      <c r="Q37" s="39" t="s">
        <v>547</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50</v>
      </c>
      <c r="E38" s="17">
        <v>3</v>
      </c>
      <c r="F38" s="14">
        <v>59.22</v>
      </c>
      <c r="G38" s="14">
        <v>52.75</v>
      </c>
      <c r="H38" s="14">
        <v>46.29</v>
      </c>
      <c r="I38" s="14"/>
      <c r="J38" s="14">
        <v>60.92</v>
      </c>
      <c r="K38" s="14">
        <v>73.84</v>
      </c>
      <c r="L38" s="14">
        <v>94.75</v>
      </c>
      <c r="M38" s="14"/>
      <c r="N38" s="14">
        <v>32.474466403999998</v>
      </c>
      <c r="O38" s="33">
        <v>119.383478</v>
      </c>
      <c r="P38" s="17" t="s">
        <v>14</v>
      </c>
      <c r="Q38" s="40" t="s">
        <v>548</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48</v>
      </c>
      <c r="D39" s="16" t="s">
        <v>51</v>
      </c>
      <c r="E39" s="16">
        <v>0</v>
      </c>
      <c r="F39" s="15">
        <v>51.78</v>
      </c>
      <c r="G39" s="15">
        <v>46.61</v>
      </c>
      <c r="H39" s="15">
        <v>41.45</v>
      </c>
      <c r="I39" s="14"/>
      <c r="J39" s="15">
        <v>53.37</v>
      </c>
      <c r="K39" s="15">
        <v>63.69</v>
      </c>
      <c r="L39" s="15">
        <v>80.39</v>
      </c>
      <c r="M39" s="15"/>
      <c r="N39" s="15">
        <v>33.573517637999998</v>
      </c>
      <c r="O39" s="15">
        <v>149.79989748000003</v>
      </c>
      <c r="P39" s="16" t="s">
        <v>14</v>
      </c>
      <c r="Q39" s="39" t="s">
        <v>549</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444</v>
      </c>
      <c r="D40" s="17" t="s">
        <v>445</v>
      </c>
      <c r="E40" s="17">
        <v>0</v>
      </c>
      <c r="F40" s="14">
        <v>30.51</v>
      </c>
      <c r="G40" s="14">
        <v>-32.020000000000003</v>
      </c>
      <c r="H40" s="14">
        <v>-94.56</v>
      </c>
      <c r="I40" s="14"/>
      <c r="J40" s="14">
        <v>33.130000000000003</v>
      </c>
      <c r="K40" s="14">
        <v>158.19999999999999</v>
      </c>
      <c r="L40" s="14">
        <v>360.59</v>
      </c>
      <c r="M40" s="14"/>
      <c r="N40" s="14">
        <v>37.409494471000002</v>
      </c>
      <c r="O40" s="33">
        <v>7.5191535238</v>
      </c>
      <c r="P40" s="17" t="s">
        <v>14</v>
      </c>
      <c r="Q40" s="40" t="s">
        <v>550</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52</v>
      </c>
      <c r="D41" s="16" t="s">
        <v>53</v>
      </c>
      <c r="E41" s="16">
        <v>2</v>
      </c>
      <c r="F41" s="15">
        <v>19.2</v>
      </c>
      <c r="G41" s="15">
        <v>15.94</v>
      </c>
      <c r="H41" s="15">
        <v>12.68</v>
      </c>
      <c r="I41" s="14"/>
      <c r="J41" s="15">
        <v>19.98</v>
      </c>
      <c r="K41" s="15">
        <v>26.49</v>
      </c>
      <c r="L41" s="15">
        <v>37.03</v>
      </c>
      <c r="M41" s="15"/>
      <c r="N41" s="15">
        <v>45.726699502999999</v>
      </c>
      <c r="O41" s="15">
        <v>64.489214476000001</v>
      </c>
      <c r="P41" s="16" t="s">
        <v>14</v>
      </c>
      <c r="Q41" s="39" t="s">
        <v>551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54</v>
      </c>
      <c r="D42" s="17" t="s">
        <v>55</v>
      </c>
      <c r="E42" s="17">
        <v>5</v>
      </c>
      <c r="F42" s="14">
        <v>16.510000000000002</v>
      </c>
      <c r="G42" s="14">
        <v>14.67</v>
      </c>
      <c r="H42" s="14">
        <v>12.83</v>
      </c>
      <c r="I42" s="14"/>
      <c r="J42" s="14">
        <v>17.149999999999999</v>
      </c>
      <c r="K42" s="14">
        <v>20.82</v>
      </c>
      <c r="L42" s="14">
        <v>26.77</v>
      </c>
      <c r="M42" s="14"/>
      <c r="N42" s="14">
        <v>44.940038897999997</v>
      </c>
      <c r="O42" s="33">
        <v>572.62304732999996</v>
      </c>
      <c r="P42" s="17" t="s">
        <v>14</v>
      </c>
      <c r="Q42" s="40" t="s">
        <v>552</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56</v>
      </c>
      <c r="D43" s="16" t="s">
        <v>57</v>
      </c>
      <c r="E43" s="16">
        <v>5</v>
      </c>
      <c r="F43" s="15">
        <v>5.15</v>
      </c>
      <c r="G43" s="15">
        <v>4.75</v>
      </c>
      <c r="H43" s="15">
        <v>4.3600000000000003</v>
      </c>
      <c r="I43" s="14"/>
      <c r="J43" s="15">
        <v>5.26</v>
      </c>
      <c r="K43" s="15">
        <v>6.04</v>
      </c>
      <c r="L43" s="15">
        <v>7.32</v>
      </c>
      <c r="M43" s="15"/>
      <c r="N43" s="15">
        <v>51.468792643999997</v>
      </c>
      <c r="O43" s="15">
        <v>8.3643880476000003</v>
      </c>
      <c r="P43" s="16" t="s">
        <v>14</v>
      </c>
      <c r="Q43" s="39" t="s">
        <v>553</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58</v>
      </c>
      <c r="D44" s="17" t="s">
        <v>59</v>
      </c>
      <c r="E44" s="17">
        <v>5</v>
      </c>
      <c r="F44" s="14">
        <v>14.5</v>
      </c>
      <c r="G44" s="14">
        <v>13</v>
      </c>
      <c r="H44" s="14">
        <v>11.51</v>
      </c>
      <c r="I44" s="14"/>
      <c r="J44" s="14">
        <v>14.92</v>
      </c>
      <c r="K44" s="14">
        <v>17.899999999999999</v>
      </c>
      <c r="L44" s="14">
        <v>22.72</v>
      </c>
      <c r="M44" s="14"/>
      <c r="N44" s="14">
        <v>41.303080452000003</v>
      </c>
      <c r="O44" s="33">
        <v>27.380663809999998</v>
      </c>
      <c r="P44" s="17" t="s">
        <v>14</v>
      </c>
      <c r="Q44" s="40" t="s">
        <v>554</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60</v>
      </c>
      <c r="D45" s="16" t="s">
        <v>61</v>
      </c>
      <c r="E45" s="16">
        <v>9</v>
      </c>
      <c r="F45" s="15">
        <v>34.479999999999997</v>
      </c>
      <c r="G45" s="15">
        <v>33.18</v>
      </c>
      <c r="H45" s="15">
        <v>31.88</v>
      </c>
      <c r="I45" s="14"/>
      <c r="J45" s="15">
        <v>36.6</v>
      </c>
      <c r="K45" s="15">
        <v>39.19</v>
      </c>
      <c r="L45" s="15">
        <v>43.38</v>
      </c>
      <c r="M45" s="15"/>
      <c r="N45" s="15">
        <v>57.536901806000003</v>
      </c>
      <c r="O45" s="15">
        <v>160.264094</v>
      </c>
      <c r="P45" s="16" t="s">
        <v>17</v>
      </c>
      <c r="Q45" s="39" t="s">
        <v>555</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62</v>
      </c>
      <c r="D46" s="17" t="s">
        <v>63</v>
      </c>
      <c r="E46" s="17">
        <v>3</v>
      </c>
      <c r="F46" s="14">
        <v>24.54</v>
      </c>
      <c r="G46" s="14">
        <v>22.44</v>
      </c>
      <c r="H46" s="14">
        <v>20.34</v>
      </c>
      <c r="I46" s="14"/>
      <c r="J46" s="14">
        <v>25.16</v>
      </c>
      <c r="K46" s="14">
        <v>29.35</v>
      </c>
      <c r="L46" s="14">
        <v>36.14</v>
      </c>
      <c r="M46" s="14"/>
      <c r="N46" s="14">
        <v>44.755058024999997</v>
      </c>
      <c r="O46" s="33">
        <v>15.717967666</v>
      </c>
      <c r="P46" s="17" t="s">
        <v>14</v>
      </c>
      <c r="Q46" s="40" t="s">
        <v>556</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467</v>
      </c>
      <c r="D47" s="16" t="s">
        <v>64</v>
      </c>
      <c r="E47" s="16">
        <v>6</v>
      </c>
      <c r="F47" s="15">
        <v>119.41</v>
      </c>
      <c r="G47" s="15">
        <v>113.19</v>
      </c>
      <c r="H47" s="15">
        <v>106.98</v>
      </c>
      <c r="I47" s="14"/>
      <c r="J47" s="15">
        <v>134.26</v>
      </c>
      <c r="K47" s="15">
        <v>146.68</v>
      </c>
      <c r="L47" s="15">
        <v>166.79</v>
      </c>
      <c r="M47" s="15"/>
      <c r="N47" s="15">
        <v>55.196092325000002</v>
      </c>
      <c r="O47" s="15">
        <v>9.1319176399999993</v>
      </c>
      <c r="P47" s="16" t="s">
        <v>17</v>
      </c>
      <c r="Q47" s="39" t="s">
        <v>557</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65</v>
      </c>
      <c r="D48" s="17" t="s">
        <v>66</v>
      </c>
      <c r="E48" s="17">
        <v>10</v>
      </c>
      <c r="F48" s="14">
        <v>10.64</v>
      </c>
      <c r="G48" s="14">
        <v>9.65</v>
      </c>
      <c r="H48" s="14">
        <v>8.67</v>
      </c>
      <c r="I48" s="14"/>
      <c r="J48" s="14">
        <v>11.84</v>
      </c>
      <c r="K48" s="14">
        <v>13.8</v>
      </c>
      <c r="L48" s="14">
        <v>16.989999999999998</v>
      </c>
      <c r="M48" s="14"/>
      <c r="N48" s="14">
        <v>72.047964782999998</v>
      </c>
      <c r="O48" s="33">
        <v>2.1751234762</v>
      </c>
      <c r="P48" s="17" t="s">
        <v>17</v>
      </c>
      <c r="Q48" s="40" t="s">
        <v>558</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67</v>
      </c>
      <c r="D49" s="16" t="s">
        <v>68</v>
      </c>
      <c r="E49" s="16">
        <v>0</v>
      </c>
      <c r="F49" s="15">
        <v>6.32</v>
      </c>
      <c r="G49" s="15">
        <v>5.43</v>
      </c>
      <c r="H49" s="15">
        <v>4.54</v>
      </c>
      <c r="I49" s="14"/>
      <c r="J49" s="15">
        <v>6.65</v>
      </c>
      <c r="K49" s="15">
        <v>8.42</v>
      </c>
      <c r="L49" s="15">
        <v>11.29</v>
      </c>
      <c r="M49" s="15"/>
      <c r="N49" s="15">
        <v>34.340431176999999</v>
      </c>
      <c r="O49" s="15">
        <v>6.0670320000000002</v>
      </c>
      <c r="P49" s="16" t="s">
        <v>14</v>
      </c>
      <c r="Q49" s="39" t="s">
        <v>559</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69</v>
      </c>
      <c r="D50" s="17" t="s">
        <v>70</v>
      </c>
      <c r="E50" s="17">
        <v>2</v>
      </c>
      <c r="F50" s="14">
        <v>16.3</v>
      </c>
      <c r="G50" s="14">
        <v>14.56</v>
      </c>
      <c r="H50" s="14">
        <v>12.83</v>
      </c>
      <c r="I50" s="14"/>
      <c r="J50" s="14">
        <v>16.78</v>
      </c>
      <c r="K50" s="14">
        <v>20.239999999999998</v>
      </c>
      <c r="L50" s="14">
        <v>25.85</v>
      </c>
      <c r="M50" s="14"/>
      <c r="N50" s="14">
        <v>37.322900908000001</v>
      </c>
      <c r="O50" s="33">
        <v>5.1878909524000001</v>
      </c>
      <c r="P50" s="17" t="s">
        <v>14</v>
      </c>
      <c r="Q50" s="40" t="s">
        <v>560</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71</v>
      </c>
      <c r="D51" s="16" t="s">
        <v>72</v>
      </c>
      <c r="E51" s="16">
        <v>5</v>
      </c>
      <c r="F51" s="15">
        <v>15.31</v>
      </c>
      <c r="G51" s="15">
        <v>14.19</v>
      </c>
      <c r="H51" s="15">
        <v>13.08</v>
      </c>
      <c r="I51" s="14"/>
      <c r="J51" s="15">
        <v>15.69</v>
      </c>
      <c r="K51" s="15">
        <v>17.91</v>
      </c>
      <c r="L51" s="15">
        <v>21.51</v>
      </c>
      <c r="M51" s="15"/>
      <c r="N51" s="15">
        <v>39.578006618000003</v>
      </c>
      <c r="O51" s="15">
        <v>83.375508285999999</v>
      </c>
      <c r="P51" s="16" t="s">
        <v>14</v>
      </c>
      <c r="Q51" s="39" t="s">
        <v>561</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71</v>
      </c>
      <c r="D52" s="17" t="s">
        <v>73</v>
      </c>
      <c r="E52" s="17">
        <v>2</v>
      </c>
      <c r="F52" s="14">
        <v>17.64</v>
      </c>
      <c r="G52" s="14">
        <v>16.260000000000002</v>
      </c>
      <c r="H52" s="14">
        <v>14.88</v>
      </c>
      <c r="I52" s="14"/>
      <c r="J52" s="14">
        <v>18.09</v>
      </c>
      <c r="K52" s="14">
        <v>20.84</v>
      </c>
      <c r="L52" s="14">
        <v>25.3</v>
      </c>
      <c r="M52" s="14"/>
      <c r="N52" s="14">
        <v>39.116089703999997</v>
      </c>
      <c r="O52" s="33">
        <v>572.86431651999999</v>
      </c>
      <c r="P52" s="17" t="s">
        <v>14</v>
      </c>
      <c r="Q52" s="40" t="s">
        <v>562</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74</v>
      </c>
      <c r="D53" s="16" t="s">
        <v>75</v>
      </c>
      <c r="E53" s="16">
        <v>5</v>
      </c>
      <c r="F53" s="15">
        <v>22.68</v>
      </c>
      <c r="G53" s="15">
        <v>21.3</v>
      </c>
      <c r="H53" s="15">
        <v>19.920000000000002</v>
      </c>
      <c r="I53" s="14"/>
      <c r="J53" s="15">
        <v>23.25</v>
      </c>
      <c r="K53" s="15">
        <v>26</v>
      </c>
      <c r="L53" s="15">
        <v>30.45</v>
      </c>
      <c r="M53" s="15"/>
      <c r="N53" s="15">
        <v>49.668716269999997</v>
      </c>
      <c r="O53" s="15">
        <v>51.137200381</v>
      </c>
      <c r="P53" s="16" t="s">
        <v>14</v>
      </c>
      <c r="Q53" s="39" t="s">
        <v>563</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450</v>
      </c>
      <c r="D54" s="17" t="s">
        <v>451</v>
      </c>
      <c r="E54" s="17">
        <v>3</v>
      </c>
      <c r="F54" s="14">
        <v>12.97</v>
      </c>
      <c r="G54" s="14">
        <v>11.13</v>
      </c>
      <c r="H54" s="14">
        <v>9.2899999999999991</v>
      </c>
      <c r="I54" s="14"/>
      <c r="J54" s="14">
        <v>13.4</v>
      </c>
      <c r="K54" s="14">
        <v>17.07</v>
      </c>
      <c r="L54" s="14">
        <v>23.02</v>
      </c>
      <c r="M54" s="14"/>
      <c r="N54" s="14">
        <v>27.619489826999999</v>
      </c>
      <c r="O54" s="33">
        <v>55.741856904999999</v>
      </c>
      <c r="P54" s="17" t="s">
        <v>14</v>
      </c>
      <c r="Q54" s="40" t="s">
        <v>564</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76</v>
      </c>
      <c r="D55" s="16" t="s">
        <v>77</v>
      </c>
      <c r="E55" s="16">
        <v>2</v>
      </c>
      <c r="F55" s="15">
        <v>20.48</v>
      </c>
      <c r="G55" s="15">
        <v>18</v>
      </c>
      <c r="H55" s="15">
        <v>15.53</v>
      </c>
      <c r="I55" s="14"/>
      <c r="J55" s="15">
        <v>21.05</v>
      </c>
      <c r="K55" s="15">
        <v>25.99</v>
      </c>
      <c r="L55" s="15">
        <v>33.99</v>
      </c>
      <c r="M55" s="15"/>
      <c r="N55" s="15">
        <v>36.296291234999998</v>
      </c>
      <c r="O55" s="15">
        <v>531.42189986000005</v>
      </c>
      <c r="P55" s="16" t="s">
        <v>14</v>
      </c>
      <c r="Q55" s="39" t="s">
        <v>565</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78</v>
      </c>
      <c r="D56" s="17" t="s">
        <v>79</v>
      </c>
      <c r="E56" s="17">
        <v>2</v>
      </c>
      <c r="F56" s="14">
        <v>18.61</v>
      </c>
      <c r="G56" s="14">
        <v>17.29</v>
      </c>
      <c r="H56" s="14">
        <v>15.97</v>
      </c>
      <c r="I56" s="14"/>
      <c r="J56" s="14">
        <v>18.91</v>
      </c>
      <c r="K56" s="14">
        <v>21.54</v>
      </c>
      <c r="L56" s="14">
        <v>25.8</v>
      </c>
      <c r="M56" s="14"/>
      <c r="N56" s="14">
        <v>40.830570440999999</v>
      </c>
      <c r="O56" s="33">
        <v>4.9249864762</v>
      </c>
      <c r="P56" s="17" t="s">
        <v>14</v>
      </c>
      <c r="Q56" s="40" t="s">
        <v>566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80</v>
      </c>
      <c r="D57" s="16" t="s">
        <v>81</v>
      </c>
      <c r="E57" s="16">
        <v>7</v>
      </c>
      <c r="F57" s="15">
        <v>11.81</v>
      </c>
      <c r="G57" s="15">
        <v>10.02</v>
      </c>
      <c r="H57" s="15">
        <v>8.23</v>
      </c>
      <c r="I57" s="14"/>
      <c r="J57" s="15">
        <v>13.78</v>
      </c>
      <c r="K57" s="15">
        <v>17.350000000000001</v>
      </c>
      <c r="L57" s="15">
        <v>23.13</v>
      </c>
      <c r="M57" s="15"/>
      <c r="N57" s="15">
        <v>69.908772722999998</v>
      </c>
      <c r="O57" s="15">
        <v>65.854668856999993</v>
      </c>
      <c r="P57" s="16" t="s">
        <v>17</v>
      </c>
      <c r="Q57" s="39" t="s">
        <v>567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82</v>
      </c>
      <c r="D58" s="17" t="s">
        <v>83</v>
      </c>
      <c r="E58" s="17">
        <v>9</v>
      </c>
      <c r="F58" s="14">
        <v>19.7</v>
      </c>
      <c r="G58" s="14">
        <v>17.88</v>
      </c>
      <c r="H58" s="14">
        <v>16.07</v>
      </c>
      <c r="I58" s="14"/>
      <c r="J58" s="14">
        <v>22.14</v>
      </c>
      <c r="K58" s="14">
        <v>25.76</v>
      </c>
      <c r="L58" s="14">
        <v>31.62</v>
      </c>
      <c r="M58" s="14"/>
      <c r="N58" s="14">
        <v>68.762453675000003</v>
      </c>
      <c r="O58" s="33">
        <v>201.912104</v>
      </c>
      <c r="P58" s="17" t="s">
        <v>17</v>
      </c>
      <c r="Q58" s="40" t="s">
        <v>568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84</v>
      </c>
      <c r="D59" s="16" t="s">
        <v>85</v>
      </c>
      <c r="E59" s="16">
        <v>4</v>
      </c>
      <c r="F59" s="15">
        <v>29.32</v>
      </c>
      <c r="G59" s="15">
        <v>26.31</v>
      </c>
      <c r="H59" s="15">
        <v>23.3</v>
      </c>
      <c r="I59" s="14"/>
      <c r="J59" s="15">
        <v>30.2</v>
      </c>
      <c r="K59" s="15">
        <v>36.21</v>
      </c>
      <c r="L59" s="15">
        <v>45.94</v>
      </c>
      <c r="M59" s="15"/>
      <c r="N59" s="15">
        <v>49.567993825999999</v>
      </c>
      <c r="O59" s="15">
        <v>5.9807019761999998</v>
      </c>
      <c r="P59" s="16" t="s">
        <v>14</v>
      </c>
      <c r="Q59" s="39" t="s">
        <v>569</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86</v>
      </c>
      <c r="D60" s="17" t="s">
        <v>87</v>
      </c>
      <c r="E60" s="17">
        <v>6</v>
      </c>
      <c r="F60" s="14">
        <v>53.2</v>
      </c>
      <c r="G60" s="14">
        <v>48.97</v>
      </c>
      <c r="H60" s="14">
        <v>44.74</v>
      </c>
      <c r="I60" s="14"/>
      <c r="J60" s="14">
        <v>54.63</v>
      </c>
      <c r="K60" s="14">
        <v>63.08</v>
      </c>
      <c r="L60" s="14">
        <v>76.760000000000005</v>
      </c>
      <c r="M60" s="14"/>
      <c r="N60" s="14">
        <v>36.047258067999998</v>
      </c>
      <c r="O60" s="33">
        <v>531.71589267000002</v>
      </c>
      <c r="P60" s="17" t="s">
        <v>14</v>
      </c>
      <c r="Q60" s="40" t="s">
        <v>570</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88</v>
      </c>
      <c r="D61" s="16" t="s">
        <v>89</v>
      </c>
      <c r="E61" s="16">
        <v>7</v>
      </c>
      <c r="F61" s="15">
        <v>17.66</v>
      </c>
      <c r="G61" s="15">
        <v>16.420000000000002</v>
      </c>
      <c r="H61" s="15">
        <v>15.19</v>
      </c>
      <c r="I61" s="14"/>
      <c r="J61" s="15">
        <v>19.760000000000002</v>
      </c>
      <c r="K61" s="15">
        <v>22.22</v>
      </c>
      <c r="L61" s="15">
        <v>26.22</v>
      </c>
      <c r="M61" s="15"/>
      <c r="N61" s="15">
        <v>52.195797513000002</v>
      </c>
      <c r="O61" s="15">
        <v>66.715794524000003</v>
      </c>
      <c r="P61" s="16" t="s">
        <v>17</v>
      </c>
      <c r="Q61" s="39" t="s">
        <v>571</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90</v>
      </c>
      <c r="D62" s="17" t="s">
        <v>91</v>
      </c>
      <c r="E62" s="17">
        <v>3</v>
      </c>
      <c r="F62" s="14">
        <v>5.58</v>
      </c>
      <c r="G62" s="14">
        <v>4.96</v>
      </c>
      <c r="H62" s="14">
        <v>4.34</v>
      </c>
      <c r="I62" s="14"/>
      <c r="J62" s="14">
        <v>5.8</v>
      </c>
      <c r="K62" s="14">
        <v>7.03</v>
      </c>
      <c r="L62" s="14">
        <v>9.0299999999999994</v>
      </c>
      <c r="M62" s="14"/>
      <c r="N62" s="14">
        <v>34.038021706000002</v>
      </c>
      <c r="O62" s="33">
        <v>7.6882104286000006</v>
      </c>
      <c r="P62" s="17" t="s">
        <v>14</v>
      </c>
      <c r="Q62" s="40" t="s">
        <v>572</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92</v>
      </c>
      <c r="D63" s="16" t="s">
        <v>93</v>
      </c>
      <c r="E63" s="16">
        <v>0</v>
      </c>
      <c r="F63" s="15">
        <v>1.3</v>
      </c>
      <c r="G63" s="15">
        <v>0.59</v>
      </c>
      <c r="H63" s="15">
        <v>-0.1</v>
      </c>
      <c r="I63" s="14"/>
      <c r="J63" s="15">
        <v>1.54</v>
      </c>
      <c r="K63" s="15">
        <v>2.94</v>
      </c>
      <c r="L63" s="15">
        <v>5.22</v>
      </c>
      <c r="M63" s="15"/>
      <c r="N63" s="15">
        <v>26.45663965</v>
      </c>
      <c r="O63" s="15">
        <v>13.483928095</v>
      </c>
      <c r="P63" s="16" t="s">
        <v>14</v>
      </c>
      <c r="Q63" s="39" t="s">
        <v>573</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94</v>
      </c>
      <c r="D64" s="17" t="s">
        <v>95</v>
      </c>
      <c r="E64" s="17">
        <v>9</v>
      </c>
      <c r="F64" s="14">
        <v>10.54</v>
      </c>
      <c r="G64" s="14">
        <v>9.66</v>
      </c>
      <c r="H64" s="14">
        <v>8.7799999999999994</v>
      </c>
      <c r="I64" s="14"/>
      <c r="J64" s="14">
        <v>10.75</v>
      </c>
      <c r="K64" s="14">
        <v>12.5</v>
      </c>
      <c r="L64" s="14">
        <v>15.33</v>
      </c>
      <c r="M64" s="14"/>
      <c r="N64" s="14">
        <v>53.625761613999998</v>
      </c>
      <c r="O64" s="33">
        <v>31.314436570999998</v>
      </c>
      <c r="P64" s="17" t="s">
        <v>17</v>
      </c>
      <c r="Q64" s="40" t="s">
        <v>574</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96</v>
      </c>
      <c r="D65" s="16" t="s">
        <v>97</v>
      </c>
      <c r="E65" s="16">
        <v>2</v>
      </c>
      <c r="F65" s="15">
        <v>10.81</v>
      </c>
      <c r="G65" s="15">
        <v>9.4499999999999993</v>
      </c>
      <c r="H65" s="15">
        <v>8.09</v>
      </c>
      <c r="I65" s="14"/>
      <c r="J65" s="15">
        <v>11.33</v>
      </c>
      <c r="K65" s="15">
        <v>14.04</v>
      </c>
      <c r="L65" s="15">
        <v>18.43</v>
      </c>
      <c r="M65" s="15"/>
      <c r="N65" s="15">
        <v>47.560803000999996</v>
      </c>
      <c r="O65" s="15">
        <v>101.71657066</v>
      </c>
      <c r="P65" s="16" t="s">
        <v>14</v>
      </c>
      <c r="Q65" s="39" t="s">
        <v>575</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98</v>
      </c>
      <c r="D66" s="17" t="s">
        <v>99</v>
      </c>
      <c r="E66" s="17">
        <v>3</v>
      </c>
      <c r="F66" s="14">
        <v>11.29</v>
      </c>
      <c r="G66" s="14">
        <v>10.26</v>
      </c>
      <c r="H66" s="14">
        <v>9.24</v>
      </c>
      <c r="I66" s="14"/>
      <c r="J66" s="14">
        <v>11.55</v>
      </c>
      <c r="K66" s="14">
        <v>13.59</v>
      </c>
      <c r="L66" s="14">
        <v>16.89</v>
      </c>
      <c r="M66" s="14"/>
      <c r="N66" s="14">
        <v>35.588092388</v>
      </c>
      <c r="O66" s="33">
        <v>195.03967852</v>
      </c>
      <c r="P66" s="17" t="s">
        <v>14</v>
      </c>
      <c r="Q66" s="40" t="s">
        <v>576</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468</v>
      </c>
      <c r="D67" s="16" t="s">
        <v>469</v>
      </c>
      <c r="E67" s="16">
        <v>7</v>
      </c>
      <c r="F67" s="15">
        <v>67.16</v>
      </c>
      <c r="G67" s="15">
        <v>64.489999999999995</v>
      </c>
      <c r="H67" s="15">
        <v>61.83</v>
      </c>
      <c r="I67" s="14"/>
      <c r="J67" s="15">
        <v>70.3</v>
      </c>
      <c r="K67" s="15">
        <v>75.62</v>
      </c>
      <c r="L67" s="15">
        <v>84.24</v>
      </c>
      <c r="M67" s="15"/>
      <c r="N67" s="15">
        <v>59.914000387999998</v>
      </c>
      <c r="O67" s="15">
        <v>2.3214021843000001</v>
      </c>
      <c r="P67" s="16" t="s">
        <v>17</v>
      </c>
      <c r="Q67" s="39" t="s">
        <v>577</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100</v>
      </c>
      <c r="D68" s="17" t="s">
        <v>101</v>
      </c>
      <c r="E68" s="17">
        <v>0</v>
      </c>
      <c r="F68" s="14">
        <v>2.4700000000000002</v>
      </c>
      <c r="G68" s="14">
        <v>1.75</v>
      </c>
      <c r="H68" s="14">
        <v>1.03</v>
      </c>
      <c r="I68" s="14"/>
      <c r="J68" s="14">
        <v>2.56</v>
      </c>
      <c r="K68" s="14">
        <v>3.99</v>
      </c>
      <c r="L68" s="14">
        <v>6.32</v>
      </c>
      <c r="M68" s="14"/>
      <c r="N68" s="14">
        <v>34.091284180000002</v>
      </c>
      <c r="O68" s="33">
        <v>84.560045428999999</v>
      </c>
      <c r="P68" s="17" t="s">
        <v>14</v>
      </c>
      <c r="Q68" s="40" t="s">
        <v>578</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102</v>
      </c>
      <c r="D69" s="16" t="s">
        <v>103</v>
      </c>
      <c r="E69" s="16">
        <v>6</v>
      </c>
      <c r="F69" s="15">
        <v>37.64</v>
      </c>
      <c r="G69" s="15">
        <v>30.47</v>
      </c>
      <c r="H69" s="15">
        <v>23.3</v>
      </c>
      <c r="I69" s="14"/>
      <c r="J69" s="15">
        <v>52.22</v>
      </c>
      <c r="K69" s="15">
        <v>66.55</v>
      </c>
      <c r="L69" s="15">
        <v>89.74</v>
      </c>
      <c r="M69" s="15"/>
      <c r="N69" s="15">
        <v>51.076162480999997</v>
      </c>
      <c r="O69" s="15">
        <v>8.3023773067000004</v>
      </c>
      <c r="P69" s="16" t="s">
        <v>17</v>
      </c>
      <c r="Q69" s="39" t="s">
        <v>579</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104</v>
      </c>
      <c r="D70" s="17" t="s">
        <v>105</v>
      </c>
      <c r="E70" s="17">
        <v>3</v>
      </c>
      <c r="F70" s="14">
        <v>50.17</v>
      </c>
      <c r="G70" s="14">
        <v>44.77</v>
      </c>
      <c r="H70" s="14">
        <v>39.380000000000003</v>
      </c>
      <c r="I70" s="14"/>
      <c r="J70" s="14">
        <v>52.26</v>
      </c>
      <c r="K70" s="14">
        <v>63.04</v>
      </c>
      <c r="L70" s="14">
        <v>80.48</v>
      </c>
      <c r="M70" s="14"/>
      <c r="N70" s="14">
        <v>34.47801432</v>
      </c>
      <c r="O70" s="33">
        <v>242.43828500000001</v>
      </c>
      <c r="P70" s="17" t="s">
        <v>14</v>
      </c>
      <c r="Q70" s="40" t="s">
        <v>580</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106</v>
      </c>
      <c r="D71" s="16" t="s">
        <v>107</v>
      </c>
      <c r="E71" s="16">
        <v>3</v>
      </c>
      <c r="F71" s="15">
        <v>14.65</v>
      </c>
      <c r="G71" s="15">
        <v>13.12</v>
      </c>
      <c r="H71" s="15">
        <v>11.6</v>
      </c>
      <c r="I71" s="14"/>
      <c r="J71" s="15">
        <v>15.12</v>
      </c>
      <c r="K71" s="15">
        <v>18.16</v>
      </c>
      <c r="L71" s="15">
        <v>23.1</v>
      </c>
      <c r="M71" s="15"/>
      <c r="N71" s="15">
        <v>41.356730243000001</v>
      </c>
      <c r="O71" s="15">
        <v>429.27243923999998</v>
      </c>
      <c r="P71" s="16" t="s">
        <v>14</v>
      </c>
      <c r="Q71" s="39" t="s">
        <v>581</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582</v>
      </c>
      <c r="D72" s="17" t="s">
        <v>583</v>
      </c>
      <c r="E72" s="17">
        <v>9</v>
      </c>
      <c r="F72" s="14">
        <v>905.45</v>
      </c>
      <c r="G72" s="14">
        <v>733.95</v>
      </c>
      <c r="H72" s="14">
        <v>562.46</v>
      </c>
      <c r="I72" s="14"/>
      <c r="J72" s="14">
        <v>1050</v>
      </c>
      <c r="K72" s="14">
        <v>1392.98</v>
      </c>
      <c r="L72" s="14">
        <v>1947.96</v>
      </c>
      <c r="M72" s="14"/>
      <c r="N72" s="14">
        <v>57.140043605000002</v>
      </c>
      <c r="O72" s="33">
        <v>1.4983319094999998</v>
      </c>
      <c r="P72" s="17" t="s">
        <v>17</v>
      </c>
      <c r="Q72" s="40" t="s">
        <v>584</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108</v>
      </c>
      <c r="D73" s="16" t="s">
        <v>109</v>
      </c>
      <c r="E73" s="16">
        <v>2</v>
      </c>
      <c r="F73" s="15">
        <v>4.22</v>
      </c>
      <c r="G73" s="15">
        <v>3.35</v>
      </c>
      <c r="H73" s="15">
        <v>2.48</v>
      </c>
      <c r="I73" s="14"/>
      <c r="J73" s="15">
        <v>4.49</v>
      </c>
      <c r="K73" s="15">
        <v>6.22</v>
      </c>
      <c r="L73" s="15">
        <v>9.02</v>
      </c>
      <c r="M73" s="15"/>
      <c r="N73" s="15">
        <v>34.943760945999998</v>
      </c>
      <c r="O73" s="15">
        <v>172.76463605000001</v>
      </c>
      <c r="P73" s="16" t="s">
        <v>14</v>
      </c>
      <c r="Q73" s="39" t="s">
        <v>585</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110</v>
      </c>
      <c r="D74" s="17" t="s">
        <v>111</v>
      </c>
      <c r="E74" s="17">
        <v>3</v>
      </c>
      <c r="F74" s="14">
        <v>43.3</v>
      </c>
      <c r="G74" s="14">
        <v>39.950000000000003</v>
      </c>
      <c r="H74" s="14">
        <v>36.6</v>
      </c>
      <c r="I74" s="14"/>
      <c r="J74" s="14">
        <v>44.21</v>
      </c>
      <c r="K74" s="14">
        <v>50.9</v>
      </c>
      <c r="L74" s="14">
        <v>61.72</v>
      </c>
      <c r="M74" s="14"/>
      <c r="N74" s="14">
        <v>30.831236531999998</v>
      </c>
      <c r="O74" s="33">
        <v>105.45012271</v>
      </c>
      <c r="P74" s="17" t="s">
        <v>14</v>
      </c>
      <c r="Q74" s="40" t="s">
        <v>586</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433</v>
      </c>
      <c r="D75" s="16" t="s">
        <v>434</v>
      </c>
      <c r="E75" s="16">
        <v>2</v>
      </c>
      <c r="F75" s="15">
        <v>4.24</v>
      </c>
      <c r="G75" s="15">
        <v>3.3</v>
      </c>
      <c r="H75" s="15">
        <v>2.36</v>
      </c>
      <c r="I75" s="14"/>
      <c r="J75" s="15">
        <v>4.42</v>
      </c>
      <c r="K75" s="15">
        <v>6.29</v>
      </c>
      <c r="L75" s="15">
        <v>9.32</v>
      </c>
      <c r="M75" s="15"/>
      <c r="N75" s="15">
        <v>36.377782332000002</v>
      </c>
      <c r="O75" s="15">
        <v>3.2388785238</v>
      </c>
      <c r="P75" s="16" t="s">
        <v>14</v>
      </c>
      <c r="Q75" s="39" t="s">
        <v>587</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112</v>
      </c>
      <c r="D76" s="17" t="s">
        <v>113</v>
      </c>
      <c r="E76" s="17">
        <v>0</v>
      </c>
      <c r="F76" s="14">
        <v>4.3899999999999997</v>
      </c>
      <c r="G76" s="14">
        <v>3.68</v>
      </c>
      <c r="H76" s="14">
        <v>2.97</v>
      </c>
      <c r="I76" s="14"/>
      <c r="J76" s="14">
        <v>4.5</v>
      </c>
      <c r="K76" s="14">
        <v>5.91</v>
      </c>
      <c r="L76" s="14">
        <v>8.1999999999999993</v>
      </c>
      <c r="M76" s="14"/>
      <c r="N76" s="14">
        <v>42.238132860999997</v>
      </c>
      <c r="O76" s="33">
        <v>41.398730475999997</v>
      </c>
      <c r="P76" s="17" t="s">
        <v>14</v>
      </c>
      <c r="Q76" s="40" t="s">
        <v>588</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589</v>
      </c>
      <c r="D77" s="16" t="s">
        <v>590</v>
      </c>
      <c r="E77" s="16">
        <v>8</v>
      </c>
      <c r="F77" s="15">
        <v>17.14</v>
      </c>
      <c r="G77" s="15">
        <v>16.09</v>
      </c>
      <c r="H77" s="15">
        <v>15.04</v>
      </c>
      <c r="I77" s="14"/>
      <c r="J77" s="15">
        <v>19.8</v>
      </c>
      <c r="K77" s="15">
        <v>21.89</v>
      </c>
      <c r="L77" s="15">
        <v>25.28</v>
      </c>
      <c r="M77" s="15"/>
      <c r="N77" s="15">
        <v>58.578319762</v>
      </c>
      <c r="O77" s="15">
        <v>2.7663502856999997</v>
      </c>
      <c r="P77" s="16" t="s">
        <v>17</v>
      </c>
      <c r="Q77" s="39" t="s">
        <v>591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114</v>
      </c>
      <c r="D78" s="17" t="s">
        <v>115</v>
      </c>
      <c r="E78" s="17">
        <v>4</v>
      </c>
      <c r="F78" s="14">
        <v>30.81</v>
      </c>
      <c r="G78" s="14">
        <v>26.91</v>
      </c>
      <c r="H78" s="14">
        <v>23.02</v>
      </c>
      <c r="I78" s="14"/>
      <c r="J78" s="14">
        <v>41.04</v>
      </c>
      <c r="K78" s="14">
        <v>48.82</v>
      </c>
      <c r="L78" s="14">
        <v>61.41</v>
      </c>
      <c r="M78" s="14"/>
      <c r="N78" s="14">
        <v>55.592536754000001</v>
      </c>
      <c r="O78" s="33">
        <v>165.56454748000002</v>
      </c>
      <c r="P78" s="17" t="s">
        <v>17</v>
      </c>
      <c r="Q78" s="40" t="s">
        <v>592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116</v>
      </c>
      <c r="D79" s="16" t="s">
        <v>117</v>
      </c>
      <c r="E79" s="16">
        <v>0</v>
      </c>
      <c r="F79" s="15">
        <v>1.76</v>
      </c>
      <c r="G79" s="15">
        <v>1.43</v>
      </c>
      <c r="H79" s="15">
        <v>1.1100000000000001</v>
      </c>
      <c r="I79" s="14"/>
      <c r="J79" s="15">
        <v>1.81</v>
      </c>
      <c r="K79" s="15">
        <v>2.4500000000000002</v>
      </c>
      <c r="L79" s="15">
        <v>3.49</v>
      </c>
      <c r="M79" s="15"/>
      <c r="N79" s="15">
        <v>30.04695267</v>
      </c>
      <c r="O79" s="15">
        <v>37.988234237999997</v>
      </c>
      <c r="P79" s="16" t="s">
        <v>14</v>
      </c>
      <c r="Q79" s="39" t="s">
        <v>593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118</v>
      </c>
      <c r="D80" s="17" t="s">
        <v>119</v>
      </c>
      <c r="E80" s="17">
        <v>0</v>
      </c>
      <c r="F80" s="14">
        <v>21.6</v>
      </c>
      <c r="G80" s="14">
        <v>17.899999999999999</v>
      </c>
      <c r="H80" s="14">
        <v>14.2</v>
      </c>
      <c r="I80" s="14"/>
      <c r="J80" s="14">
        <v>22.4</v>
      </c>
      <c r="K80" s="14">
        <v>29.79</v>
      </c>
      <c r="L80" s="14">
        <v>41.76</v>
      </c>
      <c r="M80" s="14"/>
      <c r="N80" s="14">
        <v>38.664346195</v>
      </c>
      <c r="O80" s="33">
        <v>178.38510389999999</v>
      </c>
      <c r="P80" s="17" t="s">
        <v>14</v>
      </c>
      <c r="Q80" s="40" t="s">
        <v>594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118</v>
      </c>
      <c r="D81" s="16" t="s">
        <v>120</v>
      </c>
      <c r="E81" s="16">
        <v>2</v>
      </c>
      <c r="F81" s="15">
        <v>19.79</v>
      </c>
      <c r="G81" s="15">
        <v>16.12</v>
      </c>
      <c r="H81" s="15">
        <v>12.46</v>
      </c>
      <c r="I81" s="14"/>
      <c r="J81" s="15">
        <v>20.45</v>
      </c>
      <c r="K81" s="15">
        <v>27.77</v>
      </c>
      <c r="L81" s="15">
        <v>39.630000000000003</v>
      </c>
      <c r="M81" s="15"/>
      <c r="N81" s="15">
        <v>41.025032033999999</v>
      </c>
      <c r="O81" s="15">
        <v>14.978215761</v>
      </c>
      <c r="P81" s="16" t="s">
        <v>14</v>
      </c>
      <c r="Q81" s="39" t="s">
        <v>595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121</v>
      </c>
      <c r="D82" s="17" t="s">
        <v>122</v>
      </c>
      <c r="E82" s="17">
        <v>5</v>
      </c>
      <c r="F82" s="14">
        <v>3</v>
      </c>
      <c r="G82" s="14">
        <v>2.29</v>
      </c>
      <c r="H82" s="14">
        <v>1.59</v>
      </c>
      <c r="I82" s="14"/>
      <c r="J82" s="14">
        <v>3.18</v>
      </c>
      <c r="K82" s="14">
        <v>4.58</v>
      </c>
      <c r="L82" s="14">
        <v>6.85</v>
      </c>
      <c r="M82" s="14"/>
      <c r="N82" s="14">
        <v>46.543395044</v>
      </c>
      <c r="O82" s="33">
        <v>5.9396517143000001</v>
      </c>
      <c r="P82" s="17" t="s">
        <v>14</v>
      </c>
      <c r="Q82" s="40" t="s">
        <v>596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597</v>
      </c>
      <c r="D83" s="16" t="s">
        <v>598</v>
      </c>
      <c r="E83" s="16">
        <v>9</v>
      </c>
      <c r="F83" s="15">
        <v>105.95</v>
      </c>
      <c r="G83" s="15">
        <v>87.7</v>
      </c>
      <c r="H83" s="15">
        <v>69.45</v>
      </c>
      <c r="I83" s="14"/>
      <c r="J83" s="15">
        <v>109.98</v>
      </c>
      <c r="K83" s="15">
        <v>146.47</v>
      </c>
      <c r="L83" s="15">
        <v>205.53</v>
      </c>
      <c r="M83" s="15"/>
      <c r="N83" s="15">
        <v>74.366146697999994</v>
      </c>
      <c r="O83" s="15">
        <v>3.0587566928999999</v>
      </c>
      <c r="P83" s="16" t="s">
        <v>17</v>
      </c>
      <c r="Q83" s="39" t="s">
        <v>599</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600</v>
      </c>
      <c r="D84" s="17" t="s">
        <v>601</v>
      </c>
      <c r="E84" s="17">
        <v>9</v>
      </c>
      <c r="F84" s="14">
        <v>1215</v>
      </c>
      <c r="G84" s="14">
        <v>992.86</v>
      </c>
      <c r="H84" s="14">
        <v>770.73</v>
      </c>
      <c r="I84" s="14"/>
      <c r="J84" s="14">
        <v>1298.51</v>
      </c>
      <c r="K84" s="14">
        <v>1742.77</v>
      </c>
      <c r="L84" s="14">
        <v>2461.66</v>
      </c>
      <c r="M84" s="14"/>
      <c r="N84" s="14">
        <v>65.741586569999996</v>
      </c>
      <c r="O84" s="33">
        <v>2.3853633961999998</v>
      </c>
      <c r="P84" s="17" t="s">
        <v>17</v>
      </c>
      <c r="Q84" s="40" t="s">
        <v>602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123</v>
      </c>
      <c r="D85" s="16" t="s">
        <v>124</v>
      </c>
      <c r="E85" s="16">
        <v>5</v>
      </c>
      <c r="F85" s="15">
        <v>17.43</v>
      </c>
      <c r="G85" s="15">
        <v>15.38</v>
      </c>
      <c r="H85" s="15">
        <v>13.34</v>
      </c>
      <c r="I85" s="14"/>
      <c r="J85" s="15">
        <v>17.7</v>
      </c>
      <c r="K85" s="15">
        <v>21.78</v>
      </c>
      <c r="L85" s="15">
        <v>28.38</v>
      </c>
      <c r="M85" s="15"/>
      <c r="N85" s="15">
        <v>34.560580027</v>
      </c>
      <c r="O85" s="15">
        <v>9.3070592381000008</v>
      </c>
      <c r="P85" s="16" t="s">
        <v>14</v>
      </c>
      <c r="Q85" s="39" t="s">
        <v>603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125</v>
      </c>
      <c r="D86" s="17" t="s">
        <v>126</v>
      </c>
      <c r="E86" s="17">
        <v>0</v>
      </c>
      <c r="F86" s="14">
        <v>4.8499999999999996</v>
      </c>
      <c r="G86" s="14">
        <v>4.3</v>
      </c>
      <c r="H86" s="14">
        <v>3.75</v>
      </c>
      <c r="I86" s="14"/>
      <c r="J86" s="14">
        <v>4.9800000000000004</v>
      </c>
      <c r="K86" s="14">
        <v>6.07</v>
      </c>
      <c r="L86" s="14">
        <v>7.84</v>
      </c>
      <c r="M86" s="14"/>
      <c r="N86" s="14">
        <v>40.150270341000002</v>
      </c>
      <c r="O86" s="33">
        <v>14.526642571</v>
      </c>
      <c r="P86" s="17" t="s">
        <v>14</v>
      </c>
      <c r="Q86" s="40" t="s">
        <v>604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605</v>
      </c>
      <c r="D87" s="16" t="s">
        <v>606</v>
      </c>
      <c r="E87" s="16">
        <v>6</v>
      </c>
      <c r="F87" s="15">
        <v>7.12</v>
      </c>
      <c r="G87" s="15">
        <v>6.81</v>
      </c>
      <c r="H87" s="15">
        <v>6.5</v>
      </c>
      <c r="I87" s="14"/>
      <c r="J87" s="15">
        <v>7.27</v>
      </c>
      <c r="K87" s="15">
        <v>7.88</v>
      </c>
      <c r="L87" s="15">
        <v>8.8699999999999992</v>
      </c>
      <c r="M87" s="15"/>
      <c r="N87" s="15">
        <v>39.421423666000003</v>
      </c>
      <c r="O87" s="15">
        <v>1.0117605714</v>
      </c>
      <c r="P87" s="16" t="s">
        <v>14</v>
      </c>
      <c r="Q87" s="39" t="s">
        <v>607</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127</v>
      </c>
      <c r="D88" s="17" t="s">
        <v>128</v>
      </c>
      <c r="E88" s="17">
        <v>3</v>
      </c>
      <c r="F88" s="14">
        <v>11.93</v>
      </c>
      <c r="G88" s="14">
        <v>10.44</v>
      </c>
      <c r="H88" s="14">
        <v>8.9600000000000009</v>
      </c>
      <c r="I88" s="14"/>
      <c r="J88" s="14">
        <v>12.41</v>
      </c>
      <c r="K88" s="14">
        <v>15.37</v>
      </c>
      <c r="L88" s="14">
        <v>20.170000000000002</v>
      </c>
      <c r="M88" s="14"/>
      <c r="N88" s="14">
        <v>35.074231808999997</v>
      </c>
      <c r="O88" s="33">
        <v>9.878825238100001</v>
      </c>
      <c r="P88" s="17" t="s">
        <v>14</v>
      </c>
      <c r="Q88" s="40" t="s">
        <v>608</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129</v>
      </c>
      <c r="D89" s="16" t="s">
        <v>130</v>
      </c>
      <c r="E89" s="16">
        <v>1</v>
      </c>
      <c r="F89" s="15">
        <v>13.01</v>
      </c>
      <c r="G89" s="15">
        <v>11.52</v>
      </c>
      <c r="H89" s="15">
        <v>10.039999999999999</v>
      </c>
      <c r="I89" s="14"/>
      <c r="J89" s="15">
        <v>13.38</v>
      </c>
      <c r="K89" s="15">
        <v>16.34</v>
      </c>
      <c r="L89" s="15">
        <v>21.13</v>
      </c>
      <c r="M89" s="15"/>
      <c r="N89" s="15">
        <v>49.224918447999997</v>
      </c>
      <c r="O89" s="15">
        <v>105.49084123</v>
      </c>
      <c r="P89" s="16" t="s">
        <v>14</v>
      </c>
      <c r="Q89" s="39" t="s">
        <v>609</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131</v>
      </c>
      <c r="D90" s="17" t="s">
        <v>132</v>
      </c>
      <c r="E90" s="17">
        <v>0</v>
      </c>
      <c r="F90" s="14">
        <v>7.74</v>
      </c>
      <c r="G90" s="14">
        <v>6.29</v>
      </c>
      <c r="H90" s="14">
        <v>4.8499999999999996</v>
      </c>
      <c r="I90" s="14"/>
      <c r="J90" s="14">
        <v>8</v>
      </c>
      <c r="K90" s="14">
        <v>10.88</v>
      </c>
      <c r="L90" s="14">
        <v>15.54</v>
      </c>
      <c r="M90" s="14"/>
      <c r="N90" s="14">
        <v>41.365018313</v>
      </c>
      <c r="O90" s="33">
        <v>51.405256905000002</v>
      </c>
      <c r="P90" s="17" t="s">
        <v>14</v>
      </c>
      <c r="Q90" s="40" t="s">
        <v>610</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446</v>
      </c>
      <c r="D91" s="16" t="s">
        <v>447</v>
      </c>
      <c r="E91" s="16">
        <v>10</v>
      </c>
      <c r="F91" s="15">
        <v>171.27</v>
      </c>
      <c r="G91" s="15">
        <v>155</v>
      </c>
      <c r="H91" s="15">
        <v>138.74</v>
      </c>
      <c r="I91" s="14"/>
      <c r="J91" s="15">
        <v>194.47</v>
      </c>
      <c r="K91" s="15">
        <v>226.99</v>
      </c>
      <c r="L91" s="15">
        <v>279.63</v>
      </c>
      <c r="M91" s="15"/>
      <c r="N91" s="15">
        <v>67.915013203000001</v>
      </c>
      <c r="O91" s="15">
        <v>3.7692481400000002</v>
      </c>
      <c r="P91" s="16" t="s">
        <v>17</v>
      </c>
      <c r="Q91" s="39" t="s">
        <v>611</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133</v>
      </c>
      <c r="D92" s="17" t="s">
        <v>134</v>
      </c>
      <c r="E92" s="17">
        <v>4</v>
      </c>
      <c r="F92" s="14" t="s">
        <v>32</v>
      </c>
      <c r="G92" s="14" t="s">
        <v>32</v>
      </c>
      <c r="H92" s="14" t="s">
        <v>32</v>
      </c>
      <c r="I92" s="14"/>
      <c r="J92" s="14" t="s">
        <v>32</v>
      </c>
      <c r="K92" s="14" t="s">
        <v>32</v>
      </c>
      <c r="L92" s="14" t="s">
        <v>32</v>
      </c>
      <c r="M92" s="14"/>
      <c r="N92" s="14" t="s">
        <v>32</v>
      </c>
      <c r="O92" s="33" t="s">
        <v>32</v>
      </c>
      <c r="P92" s="17" t="s">
        <v>32</v>
      </c>
      <c r="Q92" s="40" t="s">
        <v>33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135</v>
      </c>
      <c r="D93" s="16" t="s">
        <v>136</v>
      </c>
      <c r="E93" s="16">
        <v>2</v>
      </c>
      <c r="F93" s="15">
        <v>69.25</v>
      </c>
      <c r="G93" s="15">
        <v>57.69</v>
      </c>
      <c r="H93" s="15">
        <v>46.13</v>
      </c>
      <c r="I93" s="14"/>
      <c r="J93" s="15">
        <v>71.47</v>
      </c>
      <c r="K93" s="15">
        <v>94.58</v>
      </c>
      <c r="L93" s="15">
        <v>131.99</v>
      </c>
      <c r="M93" s="15"/>
      <c r="N93" s="15">
        <v>36.000609660999999</v>
      </c>
      <c r="O93" s="15">
        <v>457.09290243000004</v>
      </c>
      <c r="P93" s="16" t="s">
        <v>14</v>
      </c>
      <c r="Q93" s="39" t="s">
        <v>612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137</v>
      </c>
      <c r="D94" s="17" t="s">
        <v>138</v>
      </c>
      <c r="E94" s="17">
        <v>3</v>
      </c>
      <c r="F94" s="14">
        <v>47.92</v>
      </c>
      <c r="G94" s="14">
        <v>43.86</v>
      </c>
      <c r="H94" s="14">
        <v>39.81</v>
      </c>
      <c r="I94" s="14"/>
      <c r="J94" s="14">
        <v>48.9</v>
      </c>
      <c r="K94" s="14">
        <v>57</v>
      </c>
      <c r="L94" s="14">
        <v>70.12</v>
      </c>
      <c r="M94" s="14"/>
      <c r="N94" s="14">
        <v>31.768034136000001</v>
      </c>
      <c r="O94" s="33">
        <v>146.82225385999999</v>
      </c>
      <c r="P94" s="17" t="s">
        <v>14</v>
      </c>
      <c r="Q94" s="40" t="s">
        <v>613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139</v>
      </c>
      <c r="D95" s="16" t="s">
        <v>140</v>
      </c>
      <c r="E95" s="16">
        <v>5</v>
      </c>
      <c r="F95" s="15">
        <v>24.48</v>
      </c>
      <c r="G95" s="15">
        <v>21.26</v>
      </c>
      <c r="H95" s="15">
        <v>18.04</v>
      </c>
      <c r="I95" s="14"/>
      <c r="J95" s="15">
        <v>25.82</v>
      </c>
      <c r="K95" s="15">
        <v>32.25</v>
      </c>
      <c r="L95" s="15">
        <v>42.67</v>
      </c>
      <c r="M95" s="15"/>
      <c r="N95" s="15">
        <v>45.211625192</v>
      </c>
      <c r="O95" s="15">
        <v>280.17643205000002</v>
      </c>
      <c r="P95" s="16" t="s">
        <v>14</v>
      </c>
      <c r="Q95" s="39" t="s">
        <v>614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141</v>
      </c>
      <c r="D96" s="17" t="s">
        <v>142</v>
      </c>
      <c r="E96" s="17">
        <v>3</v>
      </c>
      <c r="F96" s="14">
        <v>31.86</v>
      </c>
      <c r="G96" s="14">
        <v>29.07</v>
      </c>
      <c r="H96" s="14">
        <v>26.29</v>
      </c>
      <c r="I96" s="14"/>
      <c r="J96" s="14">
        <v>32.659999999999997</v>
      </c>
      <c r="K96" s="14">
        <v>38.22</v>
      </c>
      <c r="L96" s="14">
        <v>47.22</v>
      </c>
      <c r="M96" s="14"/>
      <c r="N96" s="14">
        <v>34.664533304000003</v>
      </c>
      <c r="O96" s="33">
        <v>85.296529905</v>
      </c>
      <c r="P96" s="17" t="s">
        <v>14</v>
      </c>
      <c r="Q96" s="40" t="s">
        <v>615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143</v>
      </c>
      <c r="D97" s="16" t="s">
        <v>144</v>
      </c>
      <c r="E97" s="16">
        <v>0</v>
      </c>
      <c r="F97" s="15">
        <v>37.61</v>
      </c>
      <c r="G97" s="15">
        <v>34.729999999999997</v>
      </c>
      <c r="H97" s="15">
        <v>31.86</v>
      </c>
      <c r="I97" s="14"/>
      <c r="J97" s="15">
        <v>38.39</v>
      </c>
      <c r="K97" s="15">
        <v>44.13</v>
      </c>
      <c r="L97" s="15">
        <v>53.43</v>
      </c>
      <c r="M97" s="15"/>
      <c r="N97" s="15">
        <v>28.357882512</v>
      </c>
      <c r="O97" s="15">
        <v>312.66031571000002</v>
      </c>
      <c r="P97" s="16" t="s">
        <v>14</v>
      </c>
      <c r="Q97" s="39" t="s">
        <v>616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460</v>
      </c>
      <c r="D98" s="17" t="s">
        <v>461</v>
      </c>
      <c r="E98" s="17">
        <v>10</v>
      </c>
      <c r="F98" s="14">
        <v>26.68</v>
      </c>
      <c r="G98" s="14">
        <v>23.82</v>
      </c>
      <c r="H98" s="14">
        <v>20.96</v>
      </c>
      <c r="I98" s="14"/>
      <c r="J98" s="14">
        <v>27.63</v>
      </c>
      <c r="K98" s="14">
        <v>33.340000000000003</v>
      </c>
      <c r="L98" s="14">
        <v>42.58</v>
      </c>
      <c r="M98" s="14"/>
      <c r="N98" s="14">
        <v>82.160741365000007</v>
      </c>
      <c r="O98" s="33">
        <v>2.6091242381000002</v>
      </c>
      <c r="P98" s="17" t="s">
        <v>17</v>
      </c>
      <c r="Q98" s="40" t="s">
        <v>617</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145</v>
      </c>
      <c r="D99" s="16" t="s">
        <v>146</v>
      </c>
      <c r="E99" s="16">
        <v>2</v>
      </c>
      <c r="F99" s="15">
        <v>5.7</v>
      </c>
      <c r="G99" s="15">
        <v>4.68</v>
      </c>
      <c r="H99" s="15">
        <v>3.66</v>
      </c>
      <c r="I99" s="14"/>
      <c r="J99" s="15">
        <v>5.88</v>
      </c>
      <c r="K99" s="15">
        <v>7.91</v>
      </c>
      <c r="L99" s="15">
        <v>11.2</v>
      </c>
      <c r="M99" s="15"/>
      <c r="N99" s="15">
        <v>42.672814082999999</v>
      </c>
      <c r="O99" s="15">
        <v>7.0999510475999994</v>
      </c>
      <c r="P99" s="16" t="s">
        <v>14</v>
      </c>
      <c r="Q99" s="39" t="s">
        <v>618</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505</v>
      </c>
      <c r="D100" s="17" t="s">
        <v>506</v>
      </c>
      <c r="E100" s="17">
        <v>7</v>
      </c>
      <c r="F100" s="14">
        <v>95.79</v>
      </c>
      <c r="G100" s="14">
        <v>86.65</v>
      </c>
      <c r="H100" s="14">
        <v>77.510000000000005</v>
      </c>
      <c r="I100" s="14"/>
      <c r="J100" s="14">
        <v>114.87</v>
      </c>
      <c r="K100" s="14">
        <v>133.13999999999999</v>
      </c>
      <c r="L100" s="14">
        <v>162.71</v>
      </c>
      <c r="M100" s="14"/>
      <c r="N100" s="14">
        <v>53.084694306999999</v>
      </c>
      <c r="O100" s="33">
        <v>2.4236972113999999</v>
      </c>
      <c r="P100" s="17" t="s">
        <v>17</v>
      </c>
      <c r="Q100" s="40" t="s">
        <v>619</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147</v>
      </c>
      <c r="D101" s="16" t="s">
        <v>148</v>
      </c>
      <c r="E101" s="16">
        <v>2</v>
      </c>
      <c r="F101" s="15">
        <v>12.77</v>
      </c>
      <c r="G101" s="15">
        <v>11.56</v>
      </c>
      <c r="H101" s="15">
        <v>10.36</v>
      </c>
      <c r="I101" s="14"/>
      <c r="J101" s="15">
        <v>13.42</v>
      </c>
      <c r="K101" s="15">
        <v>15.82</v>
      </c>
      <c r="L101" s="15">
        <v>19.71</v>
      </c>
      <c r="M101" s="15"/>
      <c r="N101" s="15">
        <v>46.062385323000001</v>
      </c>
      <c r="O101" s="15">
        <v>29.271919762000003</v>
      </c>
      <c r="P101" s="16" t="s">
        <v>14</v>
      </c>
      <c r="Q101" s="39" t="s">
        <v>620</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149</v>
      </c>
      <c r="D102" s="17" t="s">
        <v>150</v>
      </c>
      <c r="E102" s="17">
        <v>0</v>
      </c>
      <c r="F102" s="14">
        <v>6.06</v>
      </c>
      <c r="G102" s="14">
        <v>5.18</v>
      </c>
      <c r="H102" s="14">
        <v>4.3</v>
      </c>
      <c r="I102" s="14"/>
      <c r="J102" s="14">
        <v>6.24</v>
      </c>
      <c r="K102" s="14">
        <v>7.99</v>
      </c>
      <c r="L102" s="14">
        <v>10.83</v>
      </c>
      <c r="M102" s="14"/>
      <c r="N102" s="14">
        <v>25.116610532999999</v>
      </c>
      <c r="O102" s="33">
        <v>5.8748465237999996</v>
      </c>
      <c r="P102" s="17" t="s">
        <v>14</v>
      </c>
      <c r="Q102" s="40" t="s">
        <v>621</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151</v>
      </c>
      <c r="D103" s="16" t="s">
        <v>152</v>
      </c>
      <c r="E103" s="16">
        <v>3</v>
      </c>
      <c r="F103" s="15">
        <v>15.46</v>
      </c>
      <c r="G103" s="15">
        <v>14.44</v>
      </c>
      <c r="H103" s="15">
        <v>13.43</v>
      </c>
      <c r="I103" s="14"/>
      <c r="J103" s="15">
        <v>15.83</v>
      </c>
      <c r="K103" s="15">
        <v>17.850000000000001</v>
      </c>
      <c r="L103" s="15">
        <v>21.12</v>
      </c>
      <c r="M103" s="15"/>
      <c r="N103" s="15">
        <v>42.529900167999998</v>
      </c>
      <c r="O103" s="15">
        <v>33.858376666999995</v>
      </c>
      <c r="P103" s="16" t="s">
        <v>14</v>
      </c>
      <c r="Q103" s="39" t="s">
        <v>622</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153</v>
      </c>
      <c r="D104" s="17" t="s">
        <v>154</v>
      </c>
      <c r="E104" s="17">
        <v>5</v>
      </c>
      <c r="F104" s="14">
        <v>21.35</v>
      </c>
      <c r="G104" s="14">
        <v>19.809999999999999</v>
      </c>
      <c r="H104" s="14">
        <v>18.28</v>
      </c>
      <c r="I104" s="14"/>
      <c r="J104" s="14">
        <v>25.43</v>
      </c>
      <c r="K104" s="14">
        <v>28.49</v>
      </c>
      <c r="L104" s="14">
        <v>33.450000000000003</v>
      </c>
      <c r="M104" s="14"/>
      <c r="N104" s="14">
        <v>49.346473947</v>
      </c>
      <c r="O104" s="33">
        <v>5.1128318570999998</v>
      </c>
      <c r="P104" s="17" t="s">
        <v>17</v>
      </c>
      <c r="Q104" s="40" t="s">
        <v>623</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155</v>
      </c>
      <c r="D105" s="16" t="s">
        <v>156</v>
      </c>
      <c r="E105" s="16">
        <v>9</v>
      </c>
      <c r="F105" s="15">
        <v>23.11</v>
      </c>
      <c r="G105" s="15">
        <v>20.71</v>
      </c>
      <c r="H105" s="15">
        <v>18.309999999999999</v>
      </c>
      <c r="I105" s="14"/>
      <c r="J105" s="15">
        <v>24.42</v>
      </c>
      <c r="K105" s="15">
        <v>29.21</v>
      </c>
      <c r="L105" s="15">
        <v>36.97</v>
      </c>
      <c r="M105" s="15"/>
      <c r="N105" s="15">
        <v>62.845027948999999</v>
      </c>
      <c r="O105" s="15">
        <v>251.27857394999998</v>
      </c>
      <c r="P105" s="16" t="s">
        <v>17</v>
      </c>
      <c r="Q105" s="39" t="s">
        <v>624</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157</v>
      </c>
      <c r="D106" s="17" t="s">
        <v>158</v>
      </c>
      <c r="E106" s="17">
        <v>9</v>
      </c>
      <c r="F106" s="14">
        <v>10.1</v>
      </c>
      <c r="G106" s="14">
        <v>9.17</v>
      </c>
      <c r="H106" s="14">
        <v>8.24</v>
      </c>
      <c r="I106" s="14"/>
      <c r="J106" s="14">
        <v>10.53</v>
      </c>
      <c r="K106" s="14">
        <v>12.38</v>
      </c>
      <c r="L106" s="14">
        <v>15.39</v>
      </c>
      <c r="M106" s="14"/>
      <c r="N106" s="14">
        <v>61.890607469000003</v>
      </c>
      <c r="O106" s="33">
        <v>98.868948619000008</v>
      </c>
      <c r="P106" s="17" t="s">
        <v>17</v>
      </c>
      <c r="Q106" s="40" t="s">
        <v>625</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159</v>
      </c>
      <c r="D107" s="16" t="s">
        <v>160</v>
      </c>
      <c r="E107" s="16">
        <v>0</v>
      </c>
      <c r="F107" s="15">
        <v>13.17</v>
      </c>
      <c r="G107" s="15">
        <v>11.07</v>
      </c>
      <c r="H107" s="15">
        <v>8.9700000000000006</v>
      </c>
      <c r="I107" s="14"/>
      <c r="J107" s="15">
        <v>13.47</v>
      </c>
      <c r="K107" s="15">
        <v>17.66</v>
      </c>
      <c r="L107" s="15">
        <v>24.44</v>
      </c>
      <c r="M107" s="15"/>
      <c r="N107" s="15">
        <v>30.452043318000001</v>
      </c>
      <c r="O107" s="15">
        <v>60.621254809999996</v>
      </c>
      <c r="P107" s="16" t="s">
        <v>14</v>
      </c>
      <c r="Q107" s="39" t="s">
        <v>626</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161</v>
      </c>
      <c r="D108" s="17" t="s">
        <v>162</v>
      </c>
      <c r="E108" s="17">
        <v>3</v>
      </c>
      <c r="F108" s="14">
        <v>3.99</v>
      </c>
      <c r="G108" s="14">
        <v>3.63</v>
      </c>
      <c r="H108" s="14">
        <v>3.28</v>
      </c>
      <c r="I108" s="14"/>
      <c r="J108" s="14">
        <v>4.13</v>
      </c>
      <c r="K108" s="14">
        <v>4.83</v>
      </c>
      <c r="L108" s="14">
        <v>5.98</v>
      </c>
      <c r="M108" s="14"/>
      <c r="N108" s="14">
        <v>43.361529818000001</v>
      </c>
      <c r="O108" s="33">
        <v>18.30931781</v>
      </c>
      <c r="P108" s="17" t="s">
        <v>14</v>
      </c>
      <c r="Q108" s="40" t="s">
        <v>627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163</v>
      </c>
      <c r="D109" s="16" t="s">
        <v>164</v>
      </c>
      <c r="E109" s="16">
        <v>6</v>
      </c>
      <c r="F109" s="15">
        <v>4.33</v>
      </c>
      <c r="G109" s="15">
        <v>3.72</v>
      </c>
      <c r="H109" s="15">
        <v>3.11</v>
      </c>
      <c r="I109" s="14"/>
      <c r="J109" s="15">
        <v>5.99</v>
      </c>
      <c r="K109" s="15">
        <v>7.2</v>
      </c>
      <c r="L109" s="15">
        <v>9.16</v>
      </c>
      <c r="M109" s="15"/>
      <c r="N109" s="15">
        <v>52.119272180999999</v>
      </c>
      <c r="O109" s="15">
        <v>30.665336476</v>
      </c>
      <c r="P109" s="16" t="s">
        <v>17</v>
      </c>
      <c r="Q109" s="39" t="s">
        <v>628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165</v>
      </c>
      <c r="D110" s="17" t="s">
        <v>166</v>
      </c>
      <c r="E110" s="17">
        <v>0</v>
      </c>
      <c r="F110" s="14">
        <v>10.55</v>
      </c>
      <c r="G110" s="14">
        <v>8.98</v>
      </c>
      <c r="H110" s="14">
        <v>7.42</v>
      </c>
      <c r="I110" s="14"/>
      <c r="J110" s="14">
        <v>10.91</v>
      </c>
      <c r="K110" s="14">
        <v>14.03</v>
      </c>
      <c r="L110" s="14">
        <v>19.09</v>
      </c>
      <c r="M110" s="14"/>
      <c r="N110" s="14">
        <v>45.589142705</v>
      </c>
      <c r="O110" s="33">
        <v>24.039245857000001</v>
      </c>
      <c r="P110" s="17" t="s">
        <v>14</v>
      </c>
      <c r="Q110" s="40" t="s">
        <v>629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470</v>
      </c>
      <c r="D111" s="16" t="s">
        <v>471</v>
      </c>
      <c r="E111" s="16">
        <v>1</v>
      </c>
      <c r="F111" s="15">
        <v>12.34</v>
      </c>
      <c r="G111" s="15">
        <v>9.99</v>
      </c>
      <c r="H111" s="15">
        <v>7.65</v>
      </c>
      <c r="I111" s="14"/>
      <c r="J111" s="15">
        <v>13.2</v>
      </c>
      <c r="K111" s="15">
        <v>17.88</v>
      </c>
      <c r="L111" s="15">
        <v>25.46</v>
      </c>
      <c r="M111" s="15"/>
      <c r="N111" s="15">
        <v>48.900575678999999</v>
      </c>
      <c r="O111" s="15">
        <v>153.48072399999998</v>
      </c>
      <c r="P111" s="16" t="s">
        <v>14</v>
      </c>
      <c r="Q111" s="39" t="s">
        <v>630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472</v>
      </c>
      <c r="D112" s="17" t="s">
        <v>473</v>
      </c>
      <c r="E112" s="17">
        <v>4</v>
      </c>
      <c r="F112" s="14">
        <v>2.2400000000000002</v>
      </c>
      <c r="G112" s="14">
        <v>1.82</v>
      </c>
      <c r="H112" s="14">
        <v>1.41</v>
      </c>
      <c r="I112" s="14"/>
      <c r="J112" s="14">
        <v>3.4</v>
      </c>
      <c r="K112" s="14">
        <v>4.22</v>
      </c>
      <c r="L112" s="14">
        <v>5.54</v>
      </c>
      <c r="M112" s="14"/>
      <c r="N112" s="14">
        <v>50.616706817000001</v>
      </c>
      <c r="O112" s="33">
        <v>2.2328410952</v>
      </c>
      <c r="P112" s="17" t="s">
        <v>17</v>
      </c>
      <c r="Q112" s="40" t="s">
        <v>631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167</v>
      </c>
      <c r="D113" s="16" t="s">
        <v>168</v>
      </c>
      <c r="E113" s="16">
        <v>0</v>
      </c>
      <c r="F113" s="15">
        <v>3.25</v>
      </c>
      <c r="G113" s="15">
        <v>2.88</v>
      </c>
      <c r="H113" s="15">
        <v>2.52</v>
      </c>
      <c r="I113" s="14"/>
      <c r="J113" s="15">
        <v>3.32</v>
      </c>
      <c r="K113" s="15">
        <v>4.04</v>
      </c>
      <c r="L113" s="15">
        <v>5.21</v>
      </c>
      <c r="M113" s="15"/>
      <c r="N113" s="15">
        <v>34.522712974000001</v>
      </c>
      <c r="O113" s="15">
        <v>9.4922190951999994</v>
      </c>
      <c r="P113" s="16" t="s">
        <v>14</v>
      </c>
      <c r="Q113" s="39" t="s">
        <v>632</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169</v>
      </c>
      <c r="D114" s="17" t="s">
        <v>170</v>
      </c>
      <c r="E114" s="17">
        <v>2</v>
      </c>
      <c r="F114" s="14">
        <v>22.1</v>
      </c>
      <c r="G114" s="14">
        <v>20.61</v>
      </c>
      <c r="H114" s="14">
        <v>19.12</v>
      </c>
      <c r="I114" s="14"/>
      <c r="J114" s="14">
        <v>22.91</v>
      </c>
      <c r="K114" s="14">
        <v>25.88</v>
      </c>
      <c r="L114" s="14">
        <v>30.68</v>
      </c>
      <c r="M114" s="14"/>
      <c r="N114" s="14">
        <v>47.506432466</v>
      </c>
      <c r="O114" s="33">
        <v>105.51179776000001</v>
      </c>
      <c r="P114" s="17" t="s">
        <v>14</v>
      </c>
      <c r="Q114" s="40" t="s">
        <v>633</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171</v>
      </c>
      <c r="D115" s="16" t="s">
        <v>172</v>
      </c>
      <c r="E115" s="16">
        <v>3</v>
      </c>
      <c r="F115" s="15">
        <v>26.12</v>
      </c>
      <c r="G115" s="15">
        <v>24.57</v>
      </c>
      <c r="H115" s="15">
        <v>23.03</v>
      </c>
      <c r="I115" s="14"/>
      <c r="J115" s="15">
        <v>26.75</v>
      </c>
      <c r="K115" s="15">
        <v>29.83</v>
      </c>
      <c r="L115" s="15">
        <v>34.82</v>
      </c>
      <c r="M115" s="15"/>
      <c r="N115" s="15">
        <v>42.096962634</v>
      </c>
      <c r="O115" s="15">
        <v>56.155442094999998</v>
      </c>
      <c r="P115" s="16" t="s">
        <v>14</v>
      </c>
      <c r="Q115" s="39" t="s">
        <v>634</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173</v>
      </c>
      <c r="D116" s="17" t="s">
        <v>174</v>
      </c>
      <c r="E116" s="17">
        <v>7</v>
      </c>
      <c r="F116" s="14">
        <v>94.47</v>
      </c>
      <c r="G116" s="14">
        <v>72.16</v>
      </c>
      <c r="H116" s="14">
        <v>49.86</v>
      </c>
      <c r="I116" s="14"/>
      <c r="J116" s="14">
        <v>107.83</v>
      </c>
      <c r="K116" s="14">
        <v>152.43</v>
      </c>
      <c r="L116" s="14">
        <v>224.6</v>
      </c>
      <c r="M116" s="14"/>
      <c r="N116" s="14">
        <v>66.310910497999998</v>
      </c>
      <c r="O116" s="33">
        <v>29.469410331999999</v>
      </c>
      <c r="P116" s="17" t="s">
        <v>17</v>
      </c>
      <c r="Q116" s="40" t="s">
        <v>635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175</v>
      </c>
      <c r="D117" s="16" t="s">
        <v>176</v>
      </c>
      <c r="E117" s="16">
        <v>4</v>
      </c>
      <c r="F117" s="15">
        <v>14.28</v>
      </c>
      <c r="G117" s="15">
        <v>12.58</v>
      </c>
      <c r="H117" s="15">
        <v>10.89</v>
      </c>
      <c r="I117" s="14"/>
      <c r="J117" s="15">
        <v>14.69</v>
      </c>
      <c r="K117" s="15">
        <v>18.07</v>
      </c>
      <c r="L117" s="15">
        <v>23.55</v>
      </c>
      <c r="M117" s="15"/>
      <c r="N117" s="15">
        <v>43.784232242000002</v>
      </c>
      <c r="O117" s="15">
        <v>29.837174237999999</v>
      </c>
      <c r="P117" s="16" t="s">
        <v>14</v>
      </c>
      <c r="Q117" s="39" t="s">
        <v>636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177</v>
      </c>
      <c r="D118" s="17" t="s">
        <v>178</v>
      </c>
      <c r="E118" s="17">
        <v>2</v>
      </c>
      <c r="F118" s="14">
        <v>30.35</v>
      </c>
      <c r="G118" s="14">
        <v>22.77</v>
      </c>
      <c r="H118" s="14">
        <v>15.2</v>
      </c>
      <c r="I118" s="14"/>
      <c r="J118" s="14">
        <v>32.61</v>
      </c>
      <c r="K118" s="14">
        <v>47.75</v>
      </c>
      <c r="L118" s="14">
        <v>72.25</v>
      </c>
      <c r="M118" s="14"/>
      <c r="N118" s="14">
        <v>45.744580833999997</v>
      </c>
      <c r="O118" s="33">
        <v>164.69308452999999</v>
      </c>
      <c r="P118" s="17" t="s">
        <v>14</v>
      </c>
      <c r="Q118" s="40" t="s">
        <v>637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179</v>
      </c>
      <c r="D119" s="16" t="s">
        <v>180</v>
      </c>
      <c r="E119" s="16">
        <v>2</v>
      </c>
      <c r="F119" s="15">
        <v>8.9499999999999993</v>
      </c>
      <c r="G119" s="15">
        <v>8.16</v>
      </c>
      <c r="H119" s="15">
        <v>7.38</v>
      </c>
      <c r="I119" s="14"/>
      <c r="J119" s="15">
        <v>9.1300000000000008</v>
      </c>
      <c r="K119" s="15">
        <v>10.69</v>
      </c>
      <c r="L119" s="15">
        <v>13.23</v>
      </c>
      <c r="M119" s="15"/>
      <c r="N119" s="15">
        <v>40.869310112000001</v>
      </c>
      <c r="O119" s="15">
        <v>10.249195904</v>
      </c>
      <c r="P119" s="16" t="s">
        <v>14</v>
      </c>
      <c r="Q119" s="39" t="s">
        <v>638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181</v>
      </c>
      <c r="D120" s="17" t="s">
        <v>182</v>
      </c>
      <c r="E120" s="17">
        <v>6</v>
      </c>
      <c r="F120" s="14">
        <v>7.92</v>
      </c>
      <c r="G120" s="14">
        <v>7.26</v>
      </c>
      <c r="H120" s="14">
        <v>6.6</v>
      </c>
      <c r="I120" s="14"/>
      <c r="J120" s="14">
        <v>9.74</v>
      </c>
      <c r="K120" s="14">
        <v>11.05</v>
      </c>
      <c r="L120" s="14">
        <v>13.17</v>
      </c>
      <c r="M120" s="14"/>
      <c r="N120" s="14">
        <v>55.718524739999999</v>
      </c>
      <c r="O120" s="33">
        <v>8.220888476199999</v>
      </c>
      <c r="P120" s="17" t="s">
        <v>17</v>
      </c>
      <c r="Q120" s="40" t="s">
        <v>639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183</v>
      </c>
      <c r="D121" s="16" t="s">
        <v>184</v>
      </c>
      <c r="E121" s="16">
        <v>4</v>
      </c>
      <c r="F121" s="15">
        <v>52.61</v>
      </c>
      <c r="G121" s="15">
        <v>47.97</v>
      </c>
      <c r="H121" s="15">
        <v>43.33</v>
      </c>
      <c r="I121" s="14"/>
      <c r="J121" s="15">
        <v>53.4</v>
      </c>
      <c r="K121" s="15">
        <v>62.67</v>
      </c>
      <c r="L121" s="15">
        <v>77.680000000000007</v>
      </c>
      <c r="M121" s="15"/>
      <c r="N121" s="15">
        <v>48.925576431000003</v>
      </c>
      <c r="O121" s="15">
        <v>31.011092857000001</v>
      </c>
      <c r="P121" s="16" t="s">
        <v>14</v>
      </c>
      <c r="Q121" s="39" t="s">
        <v>640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185</v>
      </c>
      <c r="D122" s="17" t="s">
        <v>186</v>
      </c>
      <c r="E122" s="17">
        <v>3</v>
      </c>
      <c r="F122" s="14">
        <v>28.17</v>
      </c>
      <c r="G122" s="14">
        <v>25.93</v>
      </c>
      <c r="H122" s="14">
        <v>23.7</v>
      </c>
      <c r="I122" s="14"/>
      <c r="J122" s="14">
        <v>28.76</v>
      </c>
      <c r="K122" s="14">
        <v>33.22</v>
      </c>
      <c r="L122" s="14">
        <v>40.450000000000003</v>
      </c>
      <c r="M122" s="14"/>
      <c r="N122" s="14">
        <v>40.235463695999997</v>
      </c>
      <c r="O122" s="33">
        <v>79.58222738100001</v>
      </c>
      <c r="P122" s="17" t="s">
        <v>14</v>
      </c>
      <c r="Q122" s="40" t="s">
        <v>641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187</v>
      </c>
      <c r="D123" s="16" t="s">
        <v>188</v>
      </c>
      <c r="E123" s="16">
        <v>3</v>
      </c>
      <c r="F123" s="15">
        <v>12.86</v>
      </c>
      <c r="G123" s="15">
        <v>11.78</v>
      </c>
      <c r="H123" s="15">
        <v>10.7</v>
      </c>
      <c r="I123" s="14"/>
      <c r="J123" s="15">
        <v>13.17</v>
      </c>
      <c r="K123" s="15">
        <v>15.32</v>
      </c>
      <c r="L123" s="15">
        <v>18.82</v>
      </c>
      <c r="M123" s="15"/>
      <c r="N123" s="15">
        <v>40.687387194999999</v>
      </c>
      <c r="O123" s="15">
        <v>427.04941789999998</v>
      </c>
      <c r="P123" s="16" t="s">
        <v>14</v>
      </c>
      <c r="Q123" s="39" t="s">
        <v>642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189</v>
      </c>
      <c r="D124" s="17" t="s">
        <v>190</v>
      </c>
      <c r="E124" s="17">
        <v>5</v>
      </c>
      <c r="F124" s="14">
        <v>40.020000000000003</v>
      </c>
      <c r="G124" s="14">
        <v>36.32</v>
      </c>
      <c r="H124" s="14">
        <v>32.630000000000003</v>
      </c>
      <c r="I124" s="14"/>
      <c r="J124" s="14">
        <v>41.01</v>
      </c>
      <c r="K124" s="14">
        <v>48.39</v>
      </c>
      <c r="L124" s="14">
        <v>60.35</v>
      </c>
      <c r="M124" s="14"/>
      <c r="N124" s="14">
        <v>44.588715514</v>
      </c>
      <c r="O124" s="33">
        <v>93.668097476</v>
      </c>
      <c r="P124" s="17" t="s">
        <v>14</v>
      </c>
      <c r="Q124" s="40" t="s">
        <v>643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189</v>
      </c>
      <c r="D125" s="16" t="s">
        <v>191</v>
      </c>
      <c r="E125" s="16">
        <v>6</v>
      </c>
      <c r="F125" s="15">
        <v>39.25</v>
      </c>
      <c r="G125" s="15">
        <v>36</v>
      </c>
      <c r="H125" s="15">
        <v>32.75</v>
      </c>
      <c r="I125" s="14"/>
      <c r="J125" s="15">
        <v>40.450000000000003</v>
      </c>
      <c r="K125" s="15">
        <v>46.94</v>
      </c>
      <c r="L125" s="15">
        <v>57.46</v>
      </c>
      <c r="M125" s="15"/>
      <c r="N125" s="15">
        <v>41.358215387999998</v>
      </c>
      <c r="O125" s="15">
        <v>1315.3662426000001</v>
      </c>
      <c r="P125" s="16" t="s">
        <v>14</v>
      </c>
      <c r="Q125" s="39" t="s">
        <v>644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474</v>
      </c>
      <c r="D126" s="17" t="s">
        <v>192</v>
      </c>
      <c r="E126" s="17">
        <v>0</v>
      </c>
      <c r="F126" s="14">
        <v>2.85</v>
      </c>
      <c r="G126" s="14">
        <v>2.5299999999999998</v>
      </c>
      <c r="H126" s="14">
        <v>2.21</v>
      </c>
      <c r="I126" s="14"/>
      <c r="J126" s="14">
        <v>2.93</v>
      </c>
      <c r="K126" s="14">
        <v>3.56</v>
      </c>
      <c r="L126" s="14">
        <v>4.59</v>
      </c>
      <c r="M126" s="14"/>
      <c r="N126" s="14">
        <v>25.619654702999998</v>
      </c>
      <c r="O126" s="33">
        <v>2.6215339048000001</v>
      </c>
      <c r="P126" s="17" t="s">
        <v>14</v>
      </c>
      <c r="Q126" s="40" t="s">
        <v>645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193</v>
      </c>
      <c r="D127" s="16" t="s">
        <v>194</v>
      </c>
      <c r="E127" s="16">
        <v>3</v>
      </c>
      <c r="F127" s="15">
        <v>63.51</v>
      </c>
      <c r="G127" s="15">
        <v>55.63</v>
      </c>
      <c r="H127" s="15">
        <v>47.76</v>
      </c>
      <c r="I127" s="14"/>
      <c r="J127" s="15">
        <v>67.14</v>
      </c>
      <c r="K127" s="15">
        <v>82.88</v>
      </c>
      <c r="L127" s="15">
        <v>108.36</v>
      </c>
      <c r="M127" s="15"/>
      <c r="N127" s="15">
        <v>34.539509617</v>
      </c>
      <c r="O127" s="15">
        <v>125.81417046999999</v>
      </c>
      <c r="P127" s="16" t="s">
        <v>14</v>
      </c>
      <c r="Q127" s="39" t="s">
        <v>646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195</v>
      </c>
      <c r="D128" s="17" t="s">
        <v>196</v>
      </c>
      <c r="E128" s="17">
        <v>5</v>
      </c>
      <c r="F128" s="14">
        <v>10.54</v>
      </c>
      <c r="G128" s="14">
        <v>8.57</v>
      </c>
      <c r="H128" s="14">
        <v>6.61</v>
      </c>
      <c r="I128" s="14"/>
      <c r="J128" s="14">
        <v>10.94</v>
      </c>
      <c r="K128" s="14">
        <v>14.86</v>
      </c>
      <c r="L128" s="14">
        <v>21.21</v>
      </c>
      <c r="M128" s="14"/>
      <c r="N128" s="14">
        <v>39.979234933000001</v>
      </c>
      <c r="O128" s="33">
        <v>77.219491810000008</v>
      </c>
      <c r="P128" s="17" t="s">
        <v>14</v>
      </c>
      <c r="Q128" s="40" t="s">
        <v>647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475</v>
      </c>
      <c r="D129" s="16" t="s">
        <v>197</v>
      </c>
      <c r="E129" s="16">
        <v>2</v>
      </c>
      <c r="F129" s="15">
        <v>150.4</v>
      </c>
      <c r="G129" s="15">
        <v>142.47999999999999</v>
      </c>
      <c r="H129" s="15">
        <v>134.57</v>
      </c>
      <c r="I129" s="14"/>
      <c r="J129" s="15">
        <v>152.02000000000001</v>
      </c>
      <c r="K129" s="15">
        <v>167.84</v>
      </c>
      <c r="L129" s="15">
        <v>193.45</v>
      </c>
      <c r="M129" s="15"/>
      <c r="N129" s="15">
        <v>53.417552016000002</v>
      </c>
      <c r="O129" s="15">
        <v>3.7398529576000001</v>
      </c>
      <c r="P129" s="16" t="s">
        <v>14</v>
      </c>
      <c r="Q129" s="39" t="s">
        <v>648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198</v>
      </c>
      <c r="D130" s="17" t="s">
        <v>199</v>
      </c>
      <c r="E130" s="17">
        <v>8</v>
      </c>
      <c r="F130" s="14">
        <v>6.74</v>
      </c>
      <c r="G130" s="14">
        <v>5.77</v>
      </c>
      <c r="H130" s="14">
        <v>4.8</v>
      </c>
      <c r="I130" s="14"/>
      <c r="J130" s="14">
        <v>8.82</v>
      </c>
      <c r="K130" s="14">
        <v>10.75</v>
      </c>
      <c r="L130" s="14">
        <v>13.88</v>
      </c>
      <c r="M130" s="14"/>
      <c r="N130" s="14">
        <v>54.450788899999999</v>
      </c>
      <c r="O130" s="33">
        <v>5.3697409047999995</v>
      </c>
      <c r="P130" s="17" t="s">
        <v>17</v>
      </c>
      <c r="Q130" s="40" t="s">
        <v>649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200</v>
      </c>
      <c r="D131" s="16" t="s">
        <v>201</v>
      </c>
      <c r="E131" s="16">
        <v>0</v>
      </c>
      <c r="F131" s="15">
        <v>7.01</v>
      </c>
      <c r="G131" s="15">
        <v>5.91</v>
      </c>
      <c r="H131" s="15">
        <v>4.82</v>
      </c>
      <c r="I131" s="14"/>
      <c r="J131" s="15">
        <v>7.13</v>
      </c>
      <c r="K131" s="15">
        <v>9.31</v>
      </c>
      <c r="L131" s="15">
        <v>12.84</v>
      </c>
      <c r="M131" s="15"/>
      <c r="N131" s="15">
        <v>29.596147598999998</v>
      </c>
      <c r="O131" s="15">
        <v>8.3230902380999989</v>
      </c>
      <c r="P131" s="16" t="s">
        <v>14</v>
      </c>
      <c r="Q131" s="39" t="s">
        <v>650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651</v>
      </c>
      <c r="D132" s="17" t="s">
        <v>652</v>
      </c>
      <c r="E132" s="17">
        <v>10</v>
      </c>
      <c r="F132" s="14">
        <v>2287.56</v>
      </c>
      <c r="G132" s="14">
        <v>2065.13</v>
      </c>
      <c r="H132" s="14">
        <v>1842.7</v>
      </c>
      <c r="I132" s="14"/>
      <c r="J132" s="14">
        <v>2421.16</v>
      </c>
      <c r="K132" s="14">
        <v>2866.01</v>
      </c>
      <c r="L132" s="14">
        <v>3585.85</v>
      </c>
      <c r="M132" s="14"/>
      <c r="N132" s="14">
        <v>56.378161192</v>
      </c>
      <c r="O132" s="33">
        <v>1.0546848061999998</v>
      </c>
      <c r="P132" s="17" t="s">
        <v>17</v>
      </c>
      <c r="Q132" s="40" t="s">
        <v>653</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202</v>
      </c>
      <c r="D133" s="16" t="s">
        <v>203</v>
      </c>
      <c r="E133" s="16">
        <v>1</v>
      </c>
      <c r="F133" s="15">
        <v>3.29</v>
      </c>
      <c r="G133" s="15">
        <v>2.97</v>
      </c>
      <c r="H133" s="15">
        <v>2.66</v>
      </c>
      <c r="I133" s="14"/>
      <c r="J133" s="15">
        <v>3.35</v>
      </c>
      <c r="K133" s="15">
        <v>3.97</v>
      </c>
      <c r="L133" s="15">
        <v>4.9800000000000004</v>
      </c>
      <c r="M133" s="15"/>
      <c r="N133" s="15">
        <v>33.008912101999996</v>
      </c>
      <c r="O133" s="15">
        <v>5.8497420475999995</v>
      </c>
      <c r="P133" s="16" t="s">
        <v>14</v>
      </c>
      <c r="Q133" s="39" t="s">
        <v>654</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202</v>
      </c>
      <c r="D134" s="17" t="s">
        <v>204</v>
      </c>
      <c r="E134" s="17">
        <v>0</v>
      </c>
      <c r="F134" s="14">
        <v>3.29</v>
      </c>
      <c r="G134" s="14">
        <v>2.99</v>
      </c>
      <c r="H134" s="14">
        <v>2.69</v>
      </c>
      <c r="I134" s="14"/>
      <c r="J134" s="14">
        <v>3.35</v>
      </c>
      <c r="K134" s="14">
        <v>3.94</v>
      </c>
      <c r="L134" s="14">
        <v>4.91</v>
      </c>
      <c r="M134" s="14"/>
      <c r="N134" s="14">
        <v>35.391945980000003</v>
      </c>
      <c r="O134" s="33">
        <v>27.325418762000002</v>
      </c>
      <c r="P134" s="17" t="s">
        <v>14</v>
      </c>
      <c r="Q134" s="40" t="s">
        <v>655</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202</v>
      </c>
      <c r="D135" s="16" t="s">
        <v>205</v>
      </c>
      <c r="E135" s="16">
        <v>0</v>
      </c>
      <c r="F135" s="15">
        <v>16.41</v>
      </c>
      <c r="G135" s="15">
        <v>14.81</v>
      </c>
      <c r="H135" s="15">
        <v>13.22</v>
      </c>
      <c r="I135" s="14"/>
      <c r="J135" s="15">
        <v>16.600000000000001</v>
      </c>
      <c r="K135" s="15">
        <v>19.78</v>
      </c>
      <c r="L135" s="15">
        <v>24.93</v>
      </c>
      <c r="M135" s="15"/>
      <c r="N135" s="15">
        <v>33.613997089999998</v>
      </c>
      <c r="O135" s="15">
        <v>112.65237776000001</v>
      </c>
      <c r="P135" s="16" t="s">
        <v>14</v>
      </c>
      <c r="Q135" s="39" t="s">
        <v>656</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206</v>
      </c>
      <c r="D136" s="17" t="s">
        <v>207</v>
      </c>
      <c r="E136" s="17">
        <v>2</v>
      </c>
      <c r="F136" s="14">
        <v>11.33</v>
      </c>
      <c r="G136" s="14">
        <v>8.8699999999999992</v>
      </c>
      <c r="H136" s="14">
        <v>6.41</v>
      </c>
      <c r="I136" s="14"/>
      <c r="J136" s="14">
        <v>11.9</v>
      </c>
      <c r="K136" s="14">
        <v>16.809999999999999</v>
      </c>
      <c r="L136" s="14">
        <v>24.76</v>
      </c>
      <c r="M136" s="14"/>
      <c r="N136" s="14">
        <v>36.794779388999999</v>
      </c>
      <c r="O136" s="33">
        <v>9.3815626190000003</v>
      </c>
      <c r="P136" s="17" t="s">
        <v>14</v>
      </c>
      <c r="Q136" s="40" t="s">
        <v>657</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208</v>
      </c>
      <c r="D137" s="16" t="s">
        <v>209</v>
      </c>
      <c r="E137" s="16">
        <v>0</v>
      </c>
      <c r="F137" s="15">
        <v>2.52</v>
      </c>
      <c r="G137" s="15">
        <v>1.47</v>
      </c>
      <c r="H137" s="15">
        <v>0.43</v>
      </c>
      <c r="I137" s="14"/>
      <c r="J137" s="15">
        <v>2.87</v>
      </c>
      <c r="K137" s="15">
        <v>4.95</v>
      </c>
      <c r="L137" s="15">
        <v>8.33</v>
      </c>
      <c r="M137" s="15"/>
      <c r="N137" s="15">
        <v>13.893783920000001</v>
      </c>
      <c r="O137" s="15">
        <v>10.093436476000001</v>
      </c>
      <c r="P137" s="16" t="s">
        <v>14</v>
      </c>
      <c r="Q137" s="39" t="s">
        <v>658</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210</v>
      </c>
      <c r="D138" s="17" t="s">
        <v>211</v>
      </c>
      <c r="E138" s="17">
        <v>3</v>
      </c>
      <c r="F138" s="14">
        <v>43.24</v>
      </c>
      <c r="G138" s="14">
        <v>39</v>
      </c>
      <c r="H138" s="14">
        <v>34.770000000000003</v>
      </c>
      <c r="I138" s="14"/>
      <c r="J138" s="14">
        <v>44.86</v>
      </c>
      <c r="K138" s="14">
        <v>53.32</v>
      </c>
      <c r="L138" s="14">
        <v>67.03</v>
      </c>
      <c r="M138" s="14"/>
      <c r="N138" s="14">
        <v>44.325007049</v>
      </c>
      <c r="O138" s="33">
        <v>446.91254533</v>
      </c>
      <c r="P138" s="17" t="s">
        <v>14</v>
      </c>
      <c r="Q138" s="40" t="s">
        <v>659</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210</v>
      </c>
      <c r="D139" s="16" t="s">
        <v>212</v>
      </c>
      <c r="E139" s="16">
        <v>0</v>
      </c>
      <c r="F139" s="15">
        <v>41.9</v>
      </c>
      <c r="G139" s="15">
        <v>37.93</v>
      </c>
      <c r="H139" s="15">
        <v>33.96</v>
      </c>
      <c r="I139" s="14"/>
      <c r="J139" s="15">
        <v>43.01</v>
      </c>
      <c r="K139" s="15">
        <v>50.94</v>
      </c>
      <c r="L139" s="15">
        <v>63.79</v>
      </c>
      <c r="M139" s="15"/>
      <c r="N139" s="15">
        <v>44.751318228000002</v>
      </c>
      <c r="O139" s="15">
        <v>11.512632523000001</v>
      </c>
      <c r="P139" s="16" t="s">
        <v>14</v>
      </c>
      <c r="Q139" s="39" t="s">
        <v>660</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213</v>
      </c>
      <c r="D140" s="17" t="s">
        <v>214</v>
      </c>
      <c r="E140" s="17">
        <v>3</v>
      </c>
      <c r="F140" s="14">
        <v>24.84</v>
      </c>
      <c r="G140" s="14">
        <v>23.57</v>
      </c>
      <c r="H140" s="14">
        <v>22.3</v>
      </c>
      <c r="I140" s="14"/>
      <c r="J140" s="14">
        <v>25.44</v>
      </c>
      <c r="K140" s="14">
        <v>27.97</v>
      </c>
      <c r="L140" s="14">
        <v>32.06</v>
      </c>
      <c r="M140" s="14"/>
      <c r="N140" s="14">
        <v>40.571107253999998</v>
      </c>
      <c r="O140" s="33">
        <v>8.7072248094999996</v>
      </c>
      <c r="P140" s="17" t="s">
        <v>14</v>
      </c>
      <c r="Q140" s="40" t="s">
        <v>661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215</v>
      </c>
      <c r="D141" s="16" t="s">
        <v>216</v>
      </c>
      <c r="E141" s="16">
        <v>9</v>
      </c>
      <c r="F141" s="15">
        <v>14.47</v>
      </c>
      <c r="G141" s="15">
        <v>13.48</v>
      </c>
      <c r="H141" s="15">
        <v>12.49</v>
      </c>
      <c r="I141" s="14"/>
      <c r="J141" s="15">
        <v>16.22</v>
      </c>
      <c r="K141" s="15">
        <v>18.190000000000001</v>
      </c>
      <c r="L141" s="15">
        <v>21.38</v>
      </c>
      <c r="M141" s="15"/>
      <c r="N141" s="15">
        <v>61.627259934999998</v>
      </c>
      <c r="O141" s="15">
        <v>249.01877009999998</v>
      </c>
      <c r="P141" s="16" t="s">
        <v>17</v>
      </c>
      <c r="Q141" s="39" t="s">
        <v>662</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217</v>
      </c>
      <c r="D142" s="17" t="s">
        <v>218</v>
      </c>
      <c r="E142" s="17">
        <v>0</v>
      </c>
      <c r="F142" s="14">
        <v>3.62</v>
      </c>
      <c r="G142" s="14">
        <v>3.14</v>
      </c>
      <c r="H142" s="14">
        <v>2.67</v>
      </c>
      <c r="I142" s="14"/>
      <c r="J142" s="14">
        <v>3.75</v>
      </c>
      <c r="K142" s="14">
        <v>4.6900000000000004</v>
      </c>
      <c r="L142" s="14">
        <v>6.21</v>
      </c>
      <c r="M142" s="14"/>
      <c r="N142" s="14">
        <v>41.060502175000003</v>
      </c>
      <c r="O142" s="33">
        <v>14.736048857</v>
      </c>
      <c r="P142" s="17" t="s">
        <v>14</v>
      </c>
      <c r="Q142" s="40" t="s">
        <v>663</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219</v>
      </c>
      <c r="D143" s="16" t="s">
        <v>220</v>
      </c>
      <c r="E143" s="16">
        <v>2</v>
      </c>
      <c r="F143" s="15">
        <v>19.5</v>
      </c>
      <c r="G143" s="15">
        <v>17.34</v>
      </c>
      <c r="H143" s="15">
        <v>15.19</v>
      </c>
      <c r="I143" s="14"/>
      <c r="J143" s="15">
        <v>20.100000000000001</v>
      </c>
      <c r="K143" s="15">
        <v>24.4</v>
      </c>
      <c r="L143" s="15">
        <v>31.37</v>
      </c>
      <c r="M143" s="15"/>
      <c r="N143" s="15">
        <v>33.395848045000001</v>
      </c>
      <c r="O143" s="15">
        <v>12.030589904000001</v>
      </c>
      <c r="P143" s="16" t="s">
        <v>14</v>
      </c>
      <c r="Q143" s="39" t="s">
        <v>664</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221</v>
      </c>
      <c r="D144" s="17" t="s">
        <v>222</v>
      </c>
      <c r="E144" s="17">
        <v>2</v>
      </c>
      <c r="F144" s="14">
        <v>6.47</v>
      </c>
      <c r="G144" s="14">
        <v>5.01</v>
      </c>
      <c r="H144" s="14">
        <v>3.55</v>
      </c>
      <c r="I144" s="14"/>
      <c r="J144" s="14">
        <v>6.79</v>
      </c>
      <c r="K144" s="14">
        <v>9.6999999999999993</v>
      </c>
      <c r="L144" s="14">
        <v>14.42</v>
      </c>
      <c r="M144" s="14"/>
      <c r="N144" s="14">
        <v>30.430938680000001</v>
      </c>
      <c r="O144" s="33">
        <v>123.72281642</v>
      </c>
      <c r="P144" s="17" t="s">
        <v>14</v>
      </c>
      <c r="Q144" s="40" t="s">
        <v>665</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223</v>
      </c>
      <c r="D145" s="16" t="s">
        <v>224</v>
      </c>
      <c r="E145" s="16">
        <v>3</v>
      </c>
      <c r="F145" s="15">
        <v>5.81</v>
      </c>
      <c r="G145" s="15">
        <v>5.38</v>
      </c>
      <c r="H145" s="15">
        <v>4.96</v>
      </c>
      <c r="I145" s="14"/>
      <c r="J145" s="15">
        <v>5.95</v>
      </c>
      <c r="K145" s="15">
        <v>6.79</v>
      </c>
      <c r="L145" s="15">
        <v>8.15</v>
      </c>
      <c r="M145" s="15"/>
      <c r="N145" s="15">
        <v>45.629128266999999</v>
      </c>
      <c r="O145" s="15">
        <v>5.5874323809999993</v>
      </c>
      <c r="P145" s="16" t="s">
        <v>14</v>
      </c>
      <c r="Q145" s="39" t="s">
        <v>666</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223</v>
      </c>
      <c r="D146" s="17" t="s">
        <v>225</v>
      </c>
      <c r="E146" s="17">
        <v>0</v>
      </c>
      <c r="F146" s="14">
        <v>5.86</v>
      </c>
      <c r="G146" s="14">
        <v>5.41</v>
      </c>
      <c r="H146" s="14">
        <v>4.97</v>
      </c>
      <c r="I146" s="14"/>
      <c r="J146" s="14">
        <v>6.05</v>
      </c>
      <c r="K146" s="14">
        <v>6.93</v>
      </c>
      <c r="L146" s="14">
        <v>8.36</v>
      </c>
      <c r="M146" s="14"/>
      <c r="N146" s="14">
        <v>39.614910035999998</v>
      </c>
      <c r="O146" s="33">
        <v>58.314514713999998</v>
      </c>
      <c r="P146" s="17" t="s">
        <v>14</v>
      </c>
      <c r="Q146" s="40" t="s">
        <v>667</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226</v>
      </c>
      <c r="D147" s="16" t="s">
        <v>227</v>
      </c>
      <c r="E147" s="16">
        <v>1</v>
      </c>
      <c r="F147" s="15">
        <v>17.3</v>
      </c>
      <c r="G147" s="15">
        <v>15.08</v>
      </c>
      <c r="H147" s="15">
        <v>12.86</v>
      </c>
      <c r="I147" s="14"/>
      <c r="J147" s="15">
        <v>17.93</v>
      </c>
      <c r="K147" s="15">
        <v>22.36</v>
      </c>
      <c r="L147" s="15">
        <v>29.53</v>
      </c>
      <c r="M147" s="15"/>
      <c r="N147" s="15">
        <v>47.509487665999998</v>
      </c>
      <c r="O147" s="15">
        <v>106.58165457</v>
      </c>
      <c r="P147" s="16" t="s">
        <v>14</v>
      </c>
      <c r="Q147" s="39" t="s">
        <v>668</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228</v>
      </c>
      <c r="D148" s="17" t="s">
        <v>229</v>
      </c>
      <c r="E148" s="17">
        <v>5</v>
      </c>
      <c r="F148" s="14">
        <v>4.07</v>
      </c>
      <c r="G148" s="14">
        <v>3.64</v>
      </c>
      <c r="H148" s="14">
        <v>3.21</v>
      </c>
      <c r="I148" s="14"/>
      <c r="J148" s="14">
        <v>4.22</v>
      </c>
      <c r="K148" s="14">
        <v>5.07</v>
      </c>
      <c r="L148" s="14">
        <v>6.46</v>
      </c>
      <c r="M148" s="14"/>
      <c r="N148" s="14">
        <v>51.978509426000002</v>
      </c>
      <c r="O148" s="33">
        <v>5.2428482381000006</v>
      </c>
      <c r="P148" s="17" t="s">
        <v>14</v>
      </c>
      <c r="Q148" s="40" t="s">
        <v>669</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453</v>
      </c>
      <c r="D149" s="16" t="s">
        <v>454</v>
      </c>
      <c r="E149" s="16">
        <v>2</v>
      </c>
      <c r="F149" s="15">
        <v>3.2</v>
      </c>
      <c r="G149" s="15">
        <v>2.92</v>
      </c>
      <c r="H149" s="15">
        <v>2.64</v>
      </c>
      <c r="I149" s="14"/>
      <c r="J149" s="15">
        <v>3.3</v>
      </c>
      <c r="K149" s="15">
        <v>3.85</v>
      </c>
      <c r="L149" s="15">
        <v>4.75</v>
      </c>
      <c r="M149" s="15"/>
      <c r="N149" s="15">
        <v>51.174998745000003</v>
      </c>
      <c r="O149" s="15">
        <v>1.8612979048</v>
      </c>
      <c r="P149" s="16" t="s">
        <v>14</v>
      </c>
      <c r="Q149" s="39" t="s">
        <v>670</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230</v>
      </c>
      <c r="D150" s="17" t="s">
        <v>231</v>
      </c>
      <c r="E150" s="17">
        <v>2</v>
      </c>
      <c r="F150" s="14">
        <v>67.64</v>
      </c>
      <c r="G150" s="14">
        <v>55.22</v>
      </c>
      <c r="H150" s="14">
        <v>42.8</v>
      </c>
      <c r="I150" s="14"/>
      <c r="J150" s="14">
        <v>69.8</v>
      </c>
      <c r="K150" s="14">
        <v>94.63</v>
      </c>
      <c r="L150" s="14">
        <v>134.82</v>
      </c>
      <c r="M150" s="14"/>
      <c r="N150" s="14">
        <v>51.897802079999998</v>
      </c>
      <c r="O150" s="33">
        <v>56.594179925999995</v>
      </c>
      <c r="P150" s="17" t="s">
        <v>14</v>
      </c>
      <c r="Q150" s="40" t="s">
        <v>671</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442</v>
      </c>
      <c r="D151" s="16" t="s">
        <v>443</v>
      </c>
      <c r="E151" s="16">
        <v>10</v>
      </c>
      <c r="F151" s="15">
        <v>70.760000000000005</v>
      </c>
      <c r="G151" s="15">
        <v>60.77</v>
      </c>
      <c r="H151" s="15">
        <v>50.79</v>
      </c>
      <c r="I151" s="14"/>
      <c r="J151" s="15">
        <v>88.78</v>
      </c>
      <c r="K151" s="15">
        <v>108.74</v>
      </c>
      <c r="L151" s="15">
        <v>141.05000000000001</v>
      </c>
      <c r="M151" s="15"/>
      <c r="N151" s="15">
        <v>61.710405969</v>
      </c>
      <c r="O151" s="15">
        <v>1.6921911428999998</v>
      </c>
      <c r="P151" s="16" t="s">
        <v>17</v>
      </c>
      <c r="Q151" s="39" t="s">
        <v>672</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232</v>
      </c>
      <c r="D152" s="17" t="s">
        <v>233</v>
      </c>
      <c r="E152" s="17">
        <v>2</v>
      </c>
      <c r="F152" s="14">
        <v>106.34</v>
      </c>
      <c r="G152" s="14">
        <v>94.1</v>
      </c>
      <c r="H152" s="14">
        <v>81.87</v>
      </c>
      <c r="I152" s="14"/>
      <c r="J152" s="14">
        <v>108.7</v>
      </c>
      <c r="K152" s="14">
        <v>133.16</v>
      </c>
      <c r="L152" s="14">
        <v>172.76</v>
      </c>
      <c r="M152" s="14"/>
      <c r="N152" s="14">
        <v>45.974762163000001</v>
      </c>
      <c r="O152" s="33">
        <v>17.992065061000002</v>
      </c>
      <c r="P152" s="17" t="s">
        <v>14</v>
      </c>
      <c r="Q152" s="40" t="s">
        <v>673</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234</v>
      </c>
      <c r="D153" s="16" t="s">
        <v>235</v>
      </c>
      <c r="E153" s="16">
        <v>5</v>
      </c>
      <c r="F153" s="15">
        <v>32.4</v>
      </c>
      <c r="G153" s="15">
        <v>30.93</v>
      </c>
      <c r="H153" s="15">
        <v>29.46</v>
      </c>
      <c r="I153" s="14"/>
      <c r="J153" s="15">
        <v>33.32</v>
      </c>
      <c r="K153" s="15">
        <v>36.25</v>
      </c>
      <c r="L153" s="15">
        <v>41</v>
      </c>
      <c r="M153" s="15"/>
      <c r="N153" s="15">
        <v>43.615333331999999</v>
      </c>
      <c r="O153" s="15">
        <v>13.928486142000001</v>
      </c>
      <c r="P153" s="16" t="s">
        <v>14</v>
      </c>
      <c r="Q153" s="39" t="s">
        <v>674</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476</v>
      </c>
      <c r="D154" s="17" t="s">
        <v>236</v>
      </c>
      <c r="E154" s="17">
        <v>9</v>
      </c>
      <c r="F154" s="14">
        <v>609.03</v>
      </c>
      <c r="G154" s="14">
        <v>483.98</v>
      </c>
      <c r="H154" s="14">
        <v>358.93</v>
      </c>
      <c r="I154" s="14"/>
      <c r="J154" s="14">
        <v>676.45</v>
      </c>
      <c r="K154" s="14">
        <v>926.54</v>
      </c>
      <c r="L154" s="14">
        <v>1331.23</v>
      </c>
      <c r="M154" s="14"/>
      <c r="N154" s="14">
        <v>65.626103474000004</v>
      </c>
      <c r="O154" s="33">
        <v>65.943962030999998</v>
      </c>
      <c r="P154" s="17" t="s">
        <v>17</v>
      </c>
      <c r="Q154" s="40" t="s">
        <v>675</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237</v>
      </c>
      <c r="D155" s="16" t="s">
        <v>238</v>
      </c>
      <c r="E155" s="16">
        <v>4</v>
      </c>
      <c r="F155" s="15">
        <v>86.68</v>
      </c>
      <c r="G155" s="15">
        <v>78.239999999999995</v>
      </c>
      <c r="H155" s="15">
        <v>69.81</v>
      </c>
      <c r="I155" s="14"/>
      <c r="J155" s="15">
        <v>104.45</v>
      </c>
      <c r="K155" s="15">
        <v>121.31</v>
      </c>
      <c r="L155" s="15">
        <v>148.61000000000001</v>
      </c>
      <c r="M155" s="15"/>
      <c r="N155" s="15">
        <v>57.945194895</v>
      </c>
      <c r="O155" s="15">
        <v>37.681270409999996</v>
      </c>
      <c r="P155" s="16" t="s">
        <v>17</v>
      </c>
      <c r="Q155" s="39" t="s">
        <v>676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239</v>
      </c>
      <c r="D156" s="17" t="s">
        <v>240</v>
      </c>
      <c r="E156" s="17">
        <v>7</v>
      </c>
      <c r="F156" s="14">
        <v>12.93</v>
      </c>
      <c r="G156" s="14">
        <v>12.03</v>
      </c>
      <c r="H156" s="14">
        <v>11.14</v>
      </c>
      <c r="I156" s="14"/>
      <c r="J156" s="14">
        <v>15.23</v>
      </c>
      <c r="K156" s="14">
        <v>17.010000000000002</v>
      </c>
      <c r="L156" s="14">
        <v>19.91</v>
      </c>
      <c r="M156" s="14"/>
      <c r="N156" s="14">
        <v>61.191362198</v>
      </c>
      <c r="O156" s="33">
        <v>11.041145666</v>
      </c>
      <c r="P156" s="17" t="s">
        <v>17</v>
      </c>
      <c r="Q156" s="40" t="s">
        <v>677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241</v>
      </c>
      <c r="D157" s="16" t="s">
        <v>242</v>
      </c>
      <c r="E157" s="16">
        <v>1</v>
      </c>
      <c r="F157" s="15">
        <v>3.93</v>
      </c>
      <c r="G157" s="15">
        <v>3.09</v>
      </c>
      <c r="H157" s="15">
        <v>2.2599999999999998</v>
      </c>
      <c r="I157" s="14"/>
      <c r="J157" s="15">
        <v>4.09</v>
      </c>
      <c r="K157" s="15">
        <v>5.75</v>
      </c>
      <c r="L157" s="15">
        <v>8.4499999999999993</v>
      </c>
      <c r="M157" s="15"/>
      <c r="N157" s="15">
        <v>43.67916477</v>
      </c>
      <c r="O157" s="15">
        <v>76.777874333</v>
      </c>
      <c r="P157" s="16" t="s">
        <v>14</v>
      </c>
      <c r="Q157" s="39" t="s">
        <v>678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462</v>
      </c>
      <c r="D158" s="17" t="s">
        <v>463</v>
      </c>
      <c r="E158" s="17">
        <v>9</v>
      </c>
      <c r="F158" s="14">
        <v>3.5</v>
      </c>
      <c r="G158" s="14">
        <v>3.22</v>
      </c>
      <c r="H158" s="14">
        <v>2.95</v>
      </c>
      <c r="I158" s="14"/>
      <c r="J158" s="14">
        <v>4.2300000000000004</v>
      </c>
      <c r="K158" s="14">
        <v>4.7699999999999996</v>
      </c>
      <c r="L158" s="14">
        <v>5.66</v>
      </c>
      <c r="M158" s="14"/>
      <c r="N158" s="14">
        <v>55.226899623999998</v>
      </c>
      <c r="O158" s="33">
        <v>2.1916289047999999</v>
      </c>
      <c r="P158" s="17" t="s">
        <v>17</v>
      </c>
      <c r="Q158" s="40" t="s">
        <v>679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243</v>
      </c>
      <c r="D159" s="16" t="s">
        <v>244</v>
      </c>
      <c r="E159" s="16">
        <v>0</v>
      </c>
      <c r="F159" s="15">
        <v>14.85</v>
      </c>
      <c r="G159" s="15">
        <v>13.76</v>
      </c>
      <c r="H159" s="15">
        <v>12.68</v>
      </c>
      <c r="I159" s="14"/>
      <c r="J159" s="15">
        <v>15.15</v>
      </c>
      <c r="K159" s="15">
        <v>17.309999999999999</v>
      </c>
      <c r="L159" s="15">
        <v>20.82</v>
      </c>
      <c r="M159" s="15"/>
      <c r="N159" s="15">
        <v>41.942157983000001</v>
      </c>
      <c r="O159" s="15">
        <v>128.73408885000001</v>
      </c>
      <c r="P159" s="16" t="s">
        <v>14</v>
      </c>
      <c r="Q159" s="39" t="s">
        <v>680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245</v>
      </c>
      <c r="D160" s="17" t="s">
        <v>246</v>
      </c>
      <c r="E160" s="17">
        <v>6</v>
      </c>
      <c r="F160" s="14">
        <v>26.8</v>
      </c>
      <c r="G160" s="14">
        <v>23.51</v>
      </c>
      <c r="H160" s="14">
        <v>20.23</v>
      </c>
      <c r="I160" s="14"/>
      <c r="J160" s="14">
        <v>28.35</v>
      </c>
      <c r="K160" s="14">
        <v>34.909999999999997</v>
      </c>
      <c r="L160" s="14">
        <v>45.54</v>
      </c>
      <c r="M160" s="14"/>
      <c r="N160" s="14">
        <v>43.867050253999999</v>
      </c>
      <c r="O160" s="33">
        <v>37.633268285999996</v>
      </c>
      <c r="P160" s="17" t="s">
        <v>14</v>
      </c>
      <c r="Q160" s="40" t="s">
        <v>681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247</v>
      </c>
      <c r="D161" s="16" t="s">
        <v>248</v>
      </c>
      <c r="E161" s="16">
        <v>2</v>
      </c>
      <c r="F161" s="15">
        <v>9.2100000000000009</v>
      </c>
      <c r="G161" s="15">
        <v>7.38</v>
      </c>
      <c r="H161" s="15">
        <v>5.56</v>
      </c>
      <c r="I161" s="14"/>
      <c r="J161" s="15">
        <v>9.77</v>
      </c>
      <c r="K161" s="15">
        <v>13.41</v>
      </c>
      <c r="L161" s="15">
        <v>19.32</v>
      </c>
      <c r="M161" s="15"/>
      <c r="N161" s="15">
        <v>30.142718802000001</v>
      </c>
      <c r="O161" s="15">
        <v>68.778017571000007</v>
      </c>
      <c r="P161" s="16" t="s">
        <v>14</v>
      </c>
      <c r="Q161" s="39" t="s">
        <v>682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249</v>
      </c>
      <c r="D162" s="17" t="s">
        <v>250</v>
      </c>
      <c r="E162" s="17">
        <v>0</v>
      </c>
      <c r="F162" s="14">
        <v>6.14</v>
      </c>
      <c r="G162" s="14">
        <v>4.72</v>
      </c>
      <c r="H162" s="14">
        <v>3.3</v>
      </c>
      <c r="I162" s="14"/>
      <c r="J162" s="14">
        <v>6.39</v>
      </c>
      <c r="K162" s="14">
        <v>9.2200000000000006</v>
      </c>
      <c r="L162" s="14">
        <v>13.8</v>
      </c>
      <c r="M162" s="14"/>
      <c r="N162" s="14">
        <v>38.975371815999999</v>
      </c>
      <c r="O162" s="33">
        <v>64.991339285999999</v>
      </c>
      <c r="P162" s="17" t="s">
        <v>14</v>
      </c>
      <c r="Q162" s="40" t="s">
        <v>683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424</v>
      </c>
      <c r="D163" s="16" t="s">
        <v>425</v>
      </c>
      <c r="E163" s="16">
        <v>7</v>
      </c>
      <c r="F163" s="15">
        <v>1.64</v>
      </c>
      <c r="G163" s="15">
        <v>1.45</v>
      </c>
      <c r="H163" s="15">
        <v>1.27</v>
      </c>
      <c r="I163" s="14"/>
      <c r="J163" s="15">
        <v>1.76</v>
      </c>
      <c r="K163" s="15">
        <v>2.12</v>
      </c>
      <c r="L163" s="15">
        <v>2.71</v>
      </c>
      <c r="M163" s="15"/>
      <c r="N163" s="15">
        <v>58.386655185000002</v>
      </c>
      <c r="O163" s="15">
        <v>2.5325393809999999</v>
      </c>
      <c r="P163" s="16" t="s">
        <v>17</v>
      </c>
      <c r="Q163" s="39" t="s">
        <v>684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251</v>
      </c>
      <c r="D164" s="17" t="s">
        <v>252</v>
      </c>
      <c r="E164" s="17">
        <v>5</v>
      </c>
      <c r="F164" s="14">
        <v>29.53</v>
      </c>
      <c r="G164" s="14">
        <v>27.35</v>
      </c>
      <c r="H164" s="14">
        <v>25.18</v>
      </c>
      <c r="I164" s="14"/>
      <c r="J164" s="14">
        <v>30.24</v>
      </c>
      <c r="K164" s="14">
        <v>34.58</v>
      </c>
      <c r="L164" s="14">
        <v>41.6</v>
      </c>
      <c r="M164" s="14"/>
      <c r="N164" s="14">
        <v>43.481101099</v>
      </c>
      <c r="O164" s="33">
        <v>106.61348704000001</v>
      </c>
      <c r="P164" s="17" t="s">
        <v>14</v>
      </c>
      <c r="Q164" s="40" t="s">
        <v>685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253</v>
      </c>
      <c r="D165" s="16" t="s">
        <v>254</v>
      </c>
      <c r="E165" s="16">
        <v>8</v>
      </c>
      <c r="F165" s="15">
        <v>9.84</v>
      </c>
      <c r="G165" s="15">
        <v>8.6199999999999992</v>
      </c>
      <c r="H165" s="15">
        <v>7.4</v>
      </c>
      <c r="I165" s="14"/>
      <c r="J165" s="15">
        <v>11.15</v>
      </c>
      <c r="K165" s="15">
        <v>13.58</v>
      </c>
      <c r="L165" s="15">
        <v>17.52</v>
      </c>
      <c r="M165" s="15"/>
      <c r="N165" s="15">
        <v>54.591289318999998</v>
      </c>
      <c r="O165" s="15">
        <v>127.10690446999999</v>
      </c>
      <c r="P165" s="16" t="s">
        <v>17</v>
      </c>
      <c r="Q165" s="39" t="s">
        <v>686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687</v>
      </c>
      <c r="D166" s="17" t="s">
        <v>688</v>
      </c>
      <c r="E166" s="17">
        <v>10</v>
      </c>
      <c r="F166" s="14">
        <v>33.26</v>
      </c>
      <c r="G166" s="14">
        <v>30.57</v>
      </c>
      <c r="H166" s="14">
        <v>27.89</v>
      </c>
      <c r="I166" s="14"/>
      <c r="J166" s="14">
        <v>33.57</v>
      </c>
      <c r="K166" s="14">
        <v>38.93</v>
      </c>
      <c r="L166" s="14">
        <v>47.61</v>
      </c>
      <c r="M166" s="14"/>
      <c r="N166" s="14">
        <v>78.803912681</v>
      </c>
      <c r="O166" s="33">
        <v>1.1761860952000001</v>
      </c>
      <c r="P166" s="17" t="s">
        <v>17</v>
      </c>
      <c r="Q166" s="40" t="s">
        <v>689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255</v>
      </c>
      <c r="D167" s="16" t="s">
        <v>256</v>
      </c>
      <c r="E167" s="16">
        <v>2</v>
      </c>
      <c r="F167" s="15">
        <v>8.7799999999999994</v>
      </c>
      <c r="G167" s="15">
        <v>7.8</v>
      </c>
      <c r="H167" s="15">
        <v>6.82</v>
      </c>
      <c r="I167" s="14"/>
      <c r="J167" s="15">
        <v>9.0299999999999994</v>
      </c>
      <c r="K167" s="15">
        <v>10.98</v>
      </c>
      <c r="L167" s="15">
        <v>14.15</v>
      </c>
      <c r="M167" s="15"/>
      <c r="N167" s="15">
        <v>48.571876338000003</v>
      </c>
      <c r="O167" s="15">
        <v>8.8881250367</v>
      </c>
      <c r="P167" s="16" t="s">
        <v>14</v>
      </c>
      <c r="Q167" s="39" t="s">
        <v>690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257</v>
      </c>
      <c r="D168" s="17" t="s">
        <v>258</v>
      </c>
      <c r="E168" s="17">
        <v>3</v>
      </c>
      <c r="F168" s="14">
        <v>10.55</v>
      </c>
      <c r="G168" s="14">
        <v>8.51</v>
      </c>
      <c r="H168" s="14">
        <v>6.47</v>
      </c>
      <c r="I168" s="14"/>
      <c r="J168" s="14">
        <v>11.13</v>
      </c>
      <c r="K168" s="14">
        <v>15.2</v>
      </c>
      <c r="L168" s="14">
        <v>21.8</v>
      </c>
      <c r="M168" s="14"/>
      <c r="N168" s="14">
        <v>45.608141406000001</v>
      </c>
      <c r="O168" s="33">
        <v>99.53658826600001</v>
      </c>
      <c r="P168" s="17" t="s">
        <v>14</v>
      </c>
      <c r="Q168" s="40" t="s">
        <v>691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259</v>
      </c>
      <c r="D169" s="16" t="s">
        <v>260</v>
      </c>
      <c r="E169" s="16">
        <v>7</v>
      </c>
      <c r="F169" s="15">
        <v>22.75</v>
      </c>
      <c r="G169" s="15">
        <v>20.71</v>
      </c>
      <c r="H169" s="15">
        <v>18.68</v>
      </c>
      <c r="I169" s="14"/>
      <c r="J169" s="15">
        <v>24.56</v>
      </c>
      <c r="K169" s="15">
        <v>28.62</v>
      </c>
      <c r="L169" s="15">
        <v>35.19</v>
      </c>
      <c r="M169" s="15"/>
      <c r="N169" s="15">
        <v>55.721782615999999</v>
      </c>
      <c r="O169" s="15">
        <v>105.58449408</v>
      </c>
      <c r="P169" s="16" t="s">
        <v>17</v>
      </c>
      <c r="Q169" s="39" t="s">
        <v>692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261</v>
      </c>
      <c r="D170" s="17" t="s">
        <v>262</v>
      </c>
      <c r="E170" s="17">
        <v>5</v>
      </c>
      <c r="F170" s="14">
        <v>9.9600000000000009</v>
      </c>
      <c r="G170" s="14">
        <v>9.2799999999999994</v>
      </c>
      <c r="H170" s="14">
        <v>8.61</v>
      </c>
      <c r="I170" s="14"/>
      <c r="J170" s="14">
        <v>10.19</v>
      </c>
      <c r="K170" s="14">
        <v>11.53</v>
      </c>
      <c r="L170" s="14">
        <v>13.71</v>
      </c>
      <c r="M170" s="14"/>
      <c r="N170" s="14">
        <v>53.584525220000003</v>
      </c>
      <c r="O170" s="33">
        <v>3.5545620475999997</v>
      </c>
      <c r="P170" s="17" t="s">
        <v>14</v>
      </c>
      <c r="Q170" s="40" t="s">
        <v>693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263</v>
      </c>
      <c r="D171" s="16" t="s">
        <v>264</v>
      </c>
      <c r="E171" s="16">
        <v>3</v>
      </c>
      <c r="F171" s="15">
        <v>1.2</v>
      </c>
      <c r="G171" s="15">
        <v>0.56999999999999995</v>
      </c>
      <c r="H171" s="15">
        <v>-0.04</v>
      </c>
      <c r="I171" s="14"/>
      <c r="J171" s="15">
        <v>1.47</v>
      </c>
      <c r="K171" s="15">
        <v>2.71</v>
      </c>
      <c r="L171" s="15">
        <v>4.72</v>
      </c>
      <c r="M171" s="15"/>
      <c r="N171" s="15">
        <v>54.958195244000002</v>
      </c>
      <c r="O171" s="15">
        <v>9.3363733809999996</v>
      </c>
      <c r="P171" s="16" t="s">
        <v>14</v>
      </c>
      <c r="Q171" s="39" t="s">
        <v>694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265</v>
      </c>
      <c r="D172" s="17" t="s">
        <v>266</v>
      </c>
      <c r="E172" s="17">
        <v>7</v>
      </c>
      <c r="F172" s="14">
        <v>156.47</v>
      </c>
      <c r="G172" s="14">
        <v>138.26</v>
      </c>
      <c r="H172" s="14">
        <v>120.05</v>
      </c>
      <c r="I172" s="14"/>
      <c r="J172" s="14">
        <v>171.67</v>
      </c>
      <c r="K172" s="14">
        <v>208.08</v>
      </c>
      <c r="L172" s="14">
        <v>267.01</v>
      </c>
      <c r="M172" s="14"/>
      <c r="N172" s="14">
        <v>57.787829557000002</v>
      </c>
      <c r="O172" s="33">
        <v>14.278683198000001</v>
      </c>
      <c r="P172" s="17" t="s">
        <v>17</v>
      </c>
      <c r="Q172" s="40" t="s">
        <v>695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411</v>
      </c>
      <c r="D173" s="16" t="s">
        <v>412</v>
      </c>
      <c r="E173" s="16">
        <v>0</v>
      </c>
      <c r="F173" s="15">
        <v>6.63</v>
      </c>
      <c r="G173" s="15">
        <v>5.59</v>
      </c>
      <c r="H173" s="15">
        <v>4.5599999999999996</v>
      </c>
      <c r="I173" s="14"/>
      <c r="J173" s="15">
        <v>6.9</v>
      </c>
      <c r="K173" s="15">
        <v>8.9600000000000009</v>
      </c>
      <c r="L173" s="15">
        <v>12.3</v>
      </c>
      <c r="M173" s="15"/>
      <c r="N173" s="15">
        <v>39.125032658000002</v>
      </c>
      <c r="O173" s="15">
        <v>3.7815036666999999</v>
      </c>
      <c r="P173" s="16" t="s">
        <v>14</v>
      </c>
      <c r="Q173" s="39" t="s">
        <v>696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267</v>
      </c>
      <c r="D174" s="17" t="s">
        <v>268</v>
      </c>
      <c r="E174" s="17">
        <v>4</v>
      </c>
      <c r="F174" s="14">
        <v>77.83</v>
      </c>
      <c r="G174" s="14">
        <v>71.17</v>
      </c>
      <c r="H174" s="14">
        <v>64.510000000000005</v>
      </c>
      <c r="I174" s="14"/>
      <c r="J174" s="14">
        <v>79.2</v>
      </c>
      <c r="K174" s="14">
        <v>92.51</v>
      </c>
      <c r="L174" s="14">
        <v>114.06</v>
      </c>
      <c r="M174" s="14"/>
      <c r="N174" s="14">
        <v>48.975484688999998</v>
      </c>
      <c r="O174" s="33">
        <v>54.484193809999994</v>
      </c>
      <c r="P174" s="17" t="s">
        <v>14</v>
      </c>
      <c r="Q174" s="40" t="s">
        <v>697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269</v>
      </c>
      <c r="D175" s="16" t="s">
        <v>270</v>
      </c>
      <c r="E175" s="16">
        <v>0</v>
      </c>
      <c r="F175" s="15">
        <v>2.09</v>
      </c>
      <c r="G175" s="15">
        <v>1.45</v>
      </c>
      <c r="H175" s="15">
        <v>0.82</v>
      </c>
      <c r="I175" s="14"/>
      <c r="J175" s="15">
        <v>2.16</v>
      </c>
      <c r="K175" s="15">
        <v>3.42</v>
      </c>
      <c r="L175" s="15">
        <v>5.47</v>
      </c>
      <c r="M175" s="15"/>
      <c r="N175" s="15">
        <v>35.362644983999999</v>
      </c>
      <c r="O175" s="15">
        <v>9.1617964761999993</v>
      </c>
      <c r="P175" s="16" t="s">
        <v>14</v>
      </c>
      <c r="Q175" s="39" t="s">
        <v>698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488</v>
      </c>
      <c r="D176" s="17" t="s">
        <v>489</v>
      </c>
      <c r="E176" s="17">
        <v>0</v>
      </c>
      <c r="F176" s="14">
        <v>9.08</v>
      </c>
      <c r="G176" s="14">
        <v>7.9</v>
      </c>
      <c r="H176" s="14">
        <v>6.73</v>
      </c>
      <c r="I176" s="14"/>
      <c r="J176" s="14">
        <v>9.64</v>
      </c>
      <c r="K176" s="14">
        <v>11.98</v>
      </c>
      <c r="L176" s="14">
        <v>15.78</v>
      </c>
      <c r="M176" s="14"/>
      <c r="N176" s="14">
        <v>46.250866426000002</v>
      </c>
      <c r="O176" s="33">
        <v>3.3460099143000002</v>
      </c>
      <c r="P176" s="17" t="s">
        <v>14</v>
      </c>
      <c r="Q176" s="40" t="s">
        <v>699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271</v>
      </c>
      <c r="D177" s="16" t="s">
        <v>272</v>
      </c>
      <c r="E177" s="16">
        <v>0</v>
      </c>
      <c r="F177" s="15">
        <v>4.53</v>
      </c>
      <c r="G177" s="15">
        <v>3.55</v>
      </c>
      <c r="H177" s="15">
        <v>2.58</v>
      </c>
      <c r="I177" s="14"/>
      <c r="J177" s="15">
        <v>4.71</v>
      </c>
      <c r="K177" s="15">
        <v>6.65</v>
      </c>
      <c r="L177" s="15">
        <v>9.8000000000000007</v>
      </c>
      <c r="M177" s="15"/>
      <c r="N177" s="15">
        <v>28.207355548999999</v>
      </c>
      <c r="O177" s="15">
        <v>26.291765810000001</v>
      </c>
      <c r="P177" s="16" t="s">
        <v>14</v>
      </c>
      <c r="Q177" s="39" t="s">
        <v>700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273</v>
      </c>
      <c r="D178" s="17" t="s">
        <v>274</v>
      </c>
      <c r="E178" s="17">
        <v>1</v>
      </c>
      <c r="F178" s="14">
        <v>226.44</v>
      </c>
      <c r="G178" s="14">
        <v>188.65</v>
      </c>
      <c r="H178" s="14">
        <v>150.86000000000001</v>
      </c>
      <c r="I178" s="14"/>
      <c r="J178" s="14">
        <v>231.05</v>
      </c>
      <c r="K178" s="14">
        <v>306.62</v>
      </c>
      <c r="L178" s="14">
        <v>428.91</v>
      </c>
      <c r="M178" s="14"/>
      <c r="N178" s="14">
        <v>50.173644306</v>
      </c>
      <c r="O178" s="33">
        <v>6.1280375529000004</v>
      </c>
      <c r="P178" s="17" t="s">
        <v>14</v>
      </c>
      <c r="Q178" s="40" t="s">
        <v>701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275</v>
      </c>
      <c r="D179" s="16" t="s">
        <v>276</v>
      </c>
      <c r="E179" s="16">
        <v>6</v>
      </c>
      <c r="F179" s="15">
        <v>49.82</v>
      </c>
      <c r="G179" s="15">
        <v>43</v>
      </c>
      <c r="H179" s="15">
        <v>36.19</v>
      </c>
      <c r="I179" s="14"/>
      <c r="J179" s="15">
        <v>51.26</v>
      </c>
      <c r="K179" s="15">
        <v>64.88</v>
      </c>
      <c r="L179" s="15">
        <v>86.94</v>
      </c>
      <c r="M179" s="15"/>
      <c r="N179" s="15">
        <v>45.106724407000002</v>
      </c>
      <c r="O179" s="15">
        <v>635.98829824000006</v>
      </c>
      <c r="P179" s="16" t="s">
        <v>14</v>
      </c>
      <c r="Q179" s="39" t="s">
        <v>702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275</v>
      </c>
      <c r="D180" s="17" t="s">
        <v>278</v>
      </c>
      <c r="E180" s="17">
        <v>6</v>
      </c>
      <c r="F180" s="14">
        <v>44.5</v>
      </c>
      <c r="G180" s="14">
        <v>38.76</v>
      </c>
      <c r="H180" s="14">
        <v>33.03</v>
      </c>
      <c r="I180" s="14"/>
      <c r="J180" s="14">
        <v>45.65</v>
      </c>
      <c r="K180" s="14">
        <v>57.11</v>
      </c>
      <c r="L180" s="14">
        <v>75.66</v>
      </c>
      <c r="M180" s="14"/>
      <c r="N180" s="14">
        <v>40.645323181999998</v>
      </c>
      <c r="O180" s="33">
        <v>2233.3987792000003</v>
      </c>
      <c r="P180" s="17" t="s">
        <v>14</v>
      </c>
      <c r="Q180" s="40" t="s">
        <v>703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279</v>
      </c>
      <c r="D181" s="16" t="s">
        <v>280</v>
      </c>
      <c r="E181" s="16">
        <v>7</v>
      </c>
      <c r="F181" s="15">
        <v>11.97</v>
      </c>
      <c r="G181" s="15">
        <v>10.66</v>
      </c>
      <c r="H181" s="15">
        <v>9.36</v>
      </c>
      <c r="I181" s="14"/>
      <c r="J181" s="15">
        <v>12.37</v>
      </c>
      <c r="K181" s="15">
        <v>14.97</v>
      </c>
      <c r="L181" s="15">
        <v>19.2</v>
      </c>
      <c r="M181" s="15"/>
      <c r="N181" s="15">
        <v>50.599465653999999</v>
      </c>
      <c r="O181" s="15">
        <v>31.440672286000002</v>
      </c>
      <c r="P181" s="16" t="s">
        <v>14</v>
      </c>
      <c r="Q181" s="39" t="s">
        <v>704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403</v>
      </c>
      <c r="D182" s="17" t="s">
        <v>281</v>
      </c>
      <c r="E182" s="17">
        <v>7</v>
      </c>
      <c r="F182" s="14">
        <v>67.150000000000006</v>
      </c>
      <c r="G182" s="14">
        <v>58.13</v>
      </c>
      <c r="H182" s="14">
        <v>49.12</v>
      </c>
      <c r="I182" s="14"/>
      <c r="J182" s="14">
        <v>72.98</v>
      </c>
      <c r="K182" s="14">
        <v>91</v>
      </c>
      <c r="L182" s="14">
        <v>120.17</v>
      </c>
      <c r="M182" s="14"/>
      <c r="N182" s="14">
        <v>57.021408317999999</v>
      </c>
      <c r="O182" s="33">
        <v>671.04054162</v>
      </c>
      <c r="P182" s="17" t="s">
        <v>17</v>
      </c>
      <c r="Q182" s="40" t="s">
        <v>705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490</v>
      </c>
      <c r="D183" s="16" t="s">
        <v>282</v>
      </c>
      <c r="E183" s="16">
        <v>2</v>
      </c>
      <c r="F183" s="15">
        <v>3.24</v>
      </c>
      <c r="G183" s="15">
        <v>2.85</v>
      </c>
      <c r="H183" s="15">
        <v>2.4700000000000002</v>
      </c>
      <c r="I183" s="14"/>
      <c r="J183" s="15">
        <v>3.35</v>
      </c>
      <c r="K183" s="15">
        <v>4.1100000000000003</v>
      </c>
      <c r="L183" s="15">
        <v>5.35</v>
      </c>
      <c r="M183" s="15"/>
      <c r="N183" s="15">
        <v>40.886035069999998</v>
      </c>
      <c r="O183" s="15">
        <v>12.053231619</v>
      </c>
      <c r="P183" s="16" t="s">
        <v>14</v>
      </c>
      <c r="Q183" s="39" t="s">
        <v>706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452</v>
      </c>
      <c r="D184" s="17" t="s">
        <v>283</v>
      </c>
      <c r="E184" s="17">
        <v>9</v>
      </c>
      <c r="F184" s="14">
        <v>13.87</v>
      </c>
      <c r="G184" s="14">
        <v>12.13</v>
      </c>
      <c r="H184" s="14">
        <v>10.39</v>
      </c>
      <c r="I184" s="14"/>
      <c r="J184" s="14">
        <v>16.170000000000002</v>
      </c>
      <c r="K184" s="14">
        <v>19.64</v>
      </c>
      <c r="L184" s="14">
        <v>25.26</v>
      </c>
      <c r="M184" s="14"/>
      <c r="N184" s="14">
        <v>54.132194200999997</v>
      </c>
      <c r="O184" s="33">
        <v>20.044547810000001</v>
      </c>
      <c r="P184" s="17" t="s">
        <v>17</v>
      </c>
      <c r="Q184" s="40" t="s">
        <v>707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406</v>
      </c>
      <c r="D185" s="16" t="s">
        <v>284</v>
      </c>
      <c r="E185" s="16">
        <v>0</v>
      </c>
      <c r="F185" s="15">
        <v>9.99</v>
      </c>
      <c r="G185" s="15">
        <v>7.99</v>
      </c>
      <c r="H185" s="15">
        <v>6</v>
      </c>
      <c r="I185" s="14"/>
      <c r="J185" s="15">
        <v>10.35</v>
      </c>
      <c r="K185" s="15">
        <v>14.33</v>
      </c>
      <c r="L185" s="15">
        <v>20.78</v>
      </c>
      <c r="M185" s="15"/>
      <c r="N185" s="15">
        <v>38.260305807999998</v>
      </c>
      <c r="O185" s="15">
        <v>75.445528856999999</v>
      </c>
      <c r="P185" s="16" t="s">
        <v>14</v>
      </c>
      <c r="Q185" s="39" t="s">
        <v>708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421</v>
      </c>
      <c r="D186" s="17" t="s">
        <v>285</v>
      </c>
      <c r="E186" s="17">
        <v>5</v>
      </c>
      <c r="F186" s="14">
        <v>48.51</v>
      </c>
      <c r="G186" s="14">
        <v>44.95</v>
      </c>
      <c r="H186" s="14">
        <v>41.39</v>
      </c>
      <c r="I186" s="14"/>
      <c r="J186" s="14">
        <v>49.85</v>
      </c>
      <c r="K186" s="14">
        <v>56.96</v>
      </c>
      <c r="L186" s="14">
        <v>68.48</v>
      </c>
      <c r="M186" s="14"/>
      <c r="N186" s="14">
        <v>49.242658132000003</v>
      </c>
      <c r="O186" s="33">
        <v>90.971878761999989</v>
      </c>
      <c r="P186" s="17" t="s">
        <v>14</v>
      </c>
      <c r="Q186" s="40" t="s">
        <v>709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422</v>
      </c>
      <c r="D187" s="16" t="s">
        <v>286</v>
      </c>
      <c r="E187" s="16">
        <v>0</v>
      </c>
      <c r="F187" s="15">
        <v>4.04</v>
      </c>
      <c r="G187" s="15">
        <v>3.72</v>
      </c>
      <c r="H187" s="15">
        <v>3.4</v>
      </c>
      <c r="I187" s="14"/>
      <c r="J187" s="15">
        <v>4.2</v>
      </c>
      <c r="K187" s="15">
        <v>4.83</v>
      </c>
      <c r="L187" s="15">
        <v>5.86</v>
      </c>
      <c r="M187" s="15"/>
      <c r="N187" s="15">
        <v>42.896818123999999</v>
      </c>
      <c r="O187" s="15">
        <v>4.9063675713999997</v>
      </c>
      <c r="P187" s="16" t="s">
        <v>14</v>
      </c>
      <c r="Q187" s="39" t="s">
        <v>710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520</v>
      </c>
      <c r="D188" s="17" t="s">
        <v>287</v>
      </c>
      <c r="E188" s="17">
        <v>4</v>
      </c>
      <c r="F188" s="14">
        <v>18.59</v>
      </c>
      <c r="G188" s="14">
        <v>16.63</v>
      </c>
      <c r="H188" s="14">
        <v>14.67</v>
      </c>
      <c r="I188" s="14"/>
      <c r="J188" s="14">
        <v>19.190000000000001</v>
      </c>
      <c r="K188" s="14">
        <v>23.1</v>
      </c>
      <c r="L188" s="14">
        <v>29.43</v>
      </c>
      <c r="M188" s="14"/>
      <c r="N188" s="14">
        <v>49.695640701999999</v>
      </c>
      <c r="O188" s="33">
        <v>10.803042285</v>
      </c>
      <c r="P188" s="17" t="s">
        <v>14</v>
      </c>
      <c r="Q188" s="40" t="s">
        <v>711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491</v>
      </c>
      <c r="D189" s="16" t="s">
        <v>492</v>
      </c>
      <c r="E189" s="16">
        <v>1</v>
      </c>
      <c r="F189" s="15">
        <v>6.24</v>
      </c>
      <c r="G189" s="15">
        <v>5.17</v>
      </c>
      <c r="H189" s="15">
        <v>4.0999999999999996</v>
      </c>
      <c r="I189" s="14"/>
      <c r="J189" s="15">
        <v>6.4</v>
      </c>
      <c r="K189" s="15">
        <v>8.5299999999999994</v>
      </c>
      <c r="L189" s="15">
        <v>11.99</v>
      </c>
      <c r="M189" s="15"/>
      <c r="N189" s="15">
        <v>20.257652160999999</v>
      </c>
      <c r="O189" s="15">
        <v>1.7645182856999999</v>
      </c>
      <c r="P189" s="16" t="s">
        <v>14</v>
      </c>
      <c r="Q189" s="39" t="s">
        <v>712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517</v>
      </c>
      <c r="D190" s="17" t="s">
        <v>288</v>
      </c>
      <c r="E190" s="17">
        <v>6</v>
      </c>
      <c r="F190" s="14">
        <v>1.81</v>
      </c>
      <c r="G190" s="14">
        <v>1.52</v>
      </c>
      <c r="H190" s="14">
        <v>1.23</v>
      </c>
      <c r="I190" s="14"/>
      <c r="J190" s="14">
        <v>2.64</v>
      </c>
      <c r="K190" s="14">
        <v>3.21</v>
      </c>
      <c r="L190" s="14">
        <v>4.1399999999999997</v>
      </c>
      <c r="M190" s="14"/>
      <c r="N190" s="14">
        <v>52.640258594999999</v>
      </c>
      <c r="O190" s="33">
        <v>6.8988172856999999</v>
      </c>
      <c r="P190" s="17" t="s">
        <v>17</v>
      </c>
      <c r="Q190" s="40" t="s">
        <v>713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423</v>
      </c>
      <c r="D191" s="16" t="s">
        <v>289</v>
      </c>
      <c r="E191" s="16">
        <v>0</v>
      </c>
      <c r="F191" s="15">
        <v>1.39</v>
      </c>
      <c r="G191" s="15">
        <v>0.96</v>
      </c>
      <c r="H191" s="15">
        <v>0.53</v>
      </c>
      <c r="I191" s="14"/>
      <c r="J191" s="15">
        <v>1.45</v>
      </c>
      <c r="K191" s="15">
        <v>2.2999999999999998</v>
      </c>
      <c r="L191" s="15">
        <v>3.69</v>
      </c>
      <c r="M191" s="15"/>
      <c r="N191" s="15">
        <v>30.808703638000001</v>
      </c>
      <c r="O191" s="15">
        <v>6.1756219524000002</v>
      </c>
      <c r="P191" s="16" t="s">
        <v>14</v>
      </c>
      <c r="Q191" s="39" t="s">
        <v>714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277</v>
      </c>
      <c r="D192" s="17" t="s">
        <v>290</v>
      </c>
      <c r="E192" s="17">
        <v>0</v>
      </c>
      <c r="F192" s="14">
        <v>18.510000000000002</v>
      </c>
      <c r="G192" s="14">
        <v>15.77</v>
      </c>
      <c r="H192" s="14">
        <v>13.04</v>
      </c>
      <c r="I192" s="14"/>
      <c r="J192" s="14">
        <v>18.93</v>
      </c>
      <c r="K192" s="14">
        <v>24.39</v>
      </c>
      <c r="L192" s="14">
        <v>33.229999999999997</v>
      </c>
      <c r="M192" s="14"/>
      <c r="N192" s="14">
        <v>27.090503941000001</v>
      </c>
      <c r="O192" s="33">
        <v>212.76089343000001</v>
      </c>
      <c r="P192" s="17" t="s">
        <v>14</v>
      </c>
      <c r="Q192" s="40" t="s">
        <v>715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716</v>
      </c>
      <c r="D193" s="16" t="s">
        <v>291</v>
      </c>
      <c r="E193" s="16">
        <v>0</v>
      </c>
      <c r="F193" s="15">
        <v>0.39</v>
      </c>
      <c r="G193" s="15">
        <v>0.16</v>
      </c>
      <c r="H193" s="15">
        <v>-0.06</v>
      </c>
      <c r="I193" s="14"/>
      <c r="J193" s="15">
        <v>0.43</v>
      </c>
      <c r="K193" s="15">
        <v>0.88</v>
      </c>
      <c r="L193" s="15">
        <v>1.62</v>
      </c>
      <c r="M193" s="15"/>
      <c r="N193" s="15">
        <v>26.812974919999998</v>
      </c>
      <c r="O193" s="15">
        <v>5.5803614285999998</v>
      </c>
      <c r="P193" s="16" t="s">
        <v>14</v>
      </c>
      <c r="Q193" s="39" t="s">
        <v>717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507</v>
      </c>
      <c r="D194" s="17" t="s">
        <v>292</v>
      </c>
      <c r="E194" s="17">
        <v>0</v>
      </c>
      <c r="F194" s="14">
        <v>4.91</v>
      </c>
      <c r="G194" s="14">
        <v>4.13</v>
      </c>
      <c r="H194" s="14">
        <v>3.36</v>
      </c>
      <c r="I194" s="14"/>
      <c r="J194" s="14">
        <v>5.07</v>
      </c>
      <c r="K194" s="14">
        <v>6.61</v>
      </c>
      <c r="L194" s="14">
        <v>9.11</v>
      </c>
      <c r="M194" s="14"/>
      <c r="N194" s="14">
        <v>42.795577797999997</v>
      </c>
      <c r="O194" s="33">
        <v>17.471725190000001</v>
      </c>
      <c r="P194" s="17" t="s">
        <v>14</v>
      </c>
      <c r="Q194" s="40" t="s">
        <v>718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719</v>
      </c>
      <c r="D195" s="16" t="s">
        <v>720</v>
      </c>
      <c r="E195" s="16">
        <v>2</v>
      </c>
      <c r="F195" s="15">
        <v>0.48</v>
      </c>
      <c r="G195" s="15">
        <v>-0.22</v>
      </c>
      <c r="H195" s="15">
        <v>-0.93</v>
      </c>
      <c r="I195" s="14"/>
      <c r="J195" s="15">
        <v>0.5</v>
      </c>
      <c r="K195" s="15">
        <v>1.91</v>
      </c>
      <c r="L195" s="15">
        <v>4.1900000000000004</v>
      </c>
      <c r="M195" s="15"/>
      <c r="N195" s="15">
        <v>32.066379048999998</v>
      </c>
      <c r="O195" s="15">
        <v>1.8794502856999999</v>
      </c>
      <c r="P195" s="16" t="s">
        <v>14</v>
      </c>
      <c r="Q195" s="39" t="s">
        <v>721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416</v>
      </c>
      <c r="D196" s="17" t="s">
        <v>293</v>
      </c>
      <c r="E196" s="17">
        <v>0</v>
      </c>
      <c r="F196" s="14">
        <v>34.299999999999997</v>
      </c>
      <c r="G196" s="14">
        <v>30.81</v>
      </c>
      <c r="H196" s="14">
        <v>27.32</v>
      </c>
      <c r="I196" s="14"/>
      <c r="J196" s="14">
        <v>35.1</v>
      </c>
      <c r="K196" s="14">
        <v>42.07</v>
      </c>
      <c r="L196" s="14">
        <v>53.35</v>
      </c>
      <c r="M196" s="14"/>
      <c r="N196" s="14">
        <v>35.187869597999999</v>
      </c>
      <c r="O196" s="33">
        <v>305.34888024000003</v>
      </c>
      <c r="P196" s="17" t="s">
        <v>14</v>
      </c>
      <c r="Q196" s="40" t="s">
        <v>722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420</v>
      </c>
      <c r="D197" s="16" t="s">
        <v>294</v>
      </c>
      <c r="E197" s="16">
        <v>6</v>
      </c>
      <c r="F197" s="15">
        <v>8.91</v>
      </c>
      <c r="G197" s="15">
        <v>7.88</v>
      </c>
      <c r="H197" s="15">
        <v>6.86</v>
      </c>
      <c r="I197" s="14"/>
      <c r="J197" s="15">
        <v>9.2899999999999991</v>
      </c>
      <c r="K197" s="15">
        <v>11.33</v>
      </c>
      <c r="L197" s="15">
        <v>14.64</v>
      </c>
      <c r="M197" s="15"/>
      <c r="N197" s="15">
        <v>53.852626012000002</v>
      </c>
      <c r="O197" s="15">
        <v>16.992602238</v>
      </c>
      <c r="P197" s="16" t="s">
        <v>14</v>
      </c>
      <c r="Q197" s="39" t="s">
        <v>723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435</v>
      </c>
      <c r="D198" s="17" t="s">
        <v>295</v>
      </c>
      <c r="E198" s="17">
        <v>0</v>
      </c>
      <c r="F198" s="14">
        <v>14.63</v>
      </c>
      <c r="G198" s="14">
        <v>13.37</v>
      </c>
      <c r="H198" s="14">
        <v>12.11</v>
      </c>
      <c r="I198" s="14"/>
      <c r="J198" s="14">
        <v>14.95</v>
      </c>
      <c r="K198" s="14">
        <v>17.46</v>
      </c>
      <c r="L198" s="14">
        <v>21.52</v>
      </c>
      <c r="M198" s="14"/>
      <c r="N198" s="14">
        <v>34.214880921999999</v>
      </c>
      <c r="O198" s="33">
        <v>224.82224875999998</v>
      </c>
      <c r="P198" s="17" t="s">
        <v>14</v>
      </c>
      <c r="Q198" s="40" t="s">
        <v>724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296</v>
      </c>
      <c r="D199" s="16" t="s">
        <v>297</v>
      </c>
      <c r="E199" s="16">
        <v>3</v>
      </c>
      <c r="F199" s="15">
        <v>28.39</v>
      </c>
      <c r="G199" s="15">
        <v>24.91</v>
      </c>
      <c r="H199" s="15">
        <v>21.44</v>
      </c>
      <c r="I199" s="14"/>
      <c r="J199" s="15">
        <v>29.01</v>
      </c>
      <c r="K199" s="15">
        <v>35.950000000000003</v>
      </c>
      <c r="L199" s="15">
        <v>47.18</v>
      </c>
      <c r="M199" s="15"/>
      <c r="N199" s="15">
        <v>28.760464460000001</v>
      </c>
      <c r="O199" s="15">
        <v>499.82428032999997</v>
      </c>
      <c r="P199" s="16" t="s">
        <v>14</v>
      </c>
      <c r="Q199" s="39" t="s">
        <v>725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298</v>
      </c>
      <c r="D200" s="17" t="s">
        <v>299</v>
      </c>
      <c r="E200" s="17">
        <v>0</v>
      </c>
      <c r="F200" s="14">
        <v>7.21</v>
      </c>
      <c r="G200" s="14">
        <v>6.55</v>
      </c>
      <c r="H200" s="14">
        <v>5.89</v>
      </c>
      <c r="I200" s="14"/>
      <c r="J200" s="14">
        <v>7.4</v>
      </c>
      <c r="K200" s="14">
        <v>8.7100000000000009</v>
      </c>
      <c r="L200" s="14">
        <v>10.83</v>
      </c>
      <c r="M200" s="14"/>
      <c r="N200" s="14">
        <v>33.120510633000002</v>
      </c>
      <c r="O200" s="33">
        <v>10.797789951999999</v>
      </c>
      <c r="P200" s="17" t="s">
        <v>14</v>
      </c>
      <c r="Q200" s="40" t="s">
        <v>726</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298</v>
      </c>
      <c r="D201" s="16" t="s">
        <v>300</v>
      </c>
      <c r="E201" s="16">
        <v>0</v>
      </c>
      <c r="F201" s="15">
        <v>36.99</v>
      </c>
      <c r="G201" s="15">
        <v>33.229999999999997</v>
      </c>
      <c r="H201" s="15">
        <v>29.47</v>
      </c>
      <c r="I201" s="14"/>
      <c r="J201" s="15">
        <v>38.090000000000003</v>
      </c>
      <c r="K201" s="15">
        <v>45.6</v>
      </c>
      <c r="L201" s="15">
        <v>57.76</v>
      </c>
      <c r="M201" s="15"/>
      <c r="N201" s="15">
        <v>31.805818386999999</v>
      </c>
      <c r="O201" s="15">
        <v>77.391649713999996</v>
      </c>
      <c r="P201" s="16" t="s">
        <v>14</v>
      </c>
      <c r="Q201" s="39" t="s">
        <v>727</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301</v>
      </c>
      <c r="D202" s="17" t="s">
        <v>302</v>
      </c>
      <c r="E202" s="17">
        <v>2</v>
      </c>
      <c r="F202" s="14">
        <v>27.05</v>
      </c>
      <c r="G202" s="14">
        <v>23.7</v>
      </c>
      <c r="H202" s="14">
        <v>20.36</v>
      </c>
      <c r="I202" s="14"/>
      <c r="J202" s="14">
        <v>27.84</v>
      </c>
      <c r="K202" s="14">
        <v>34.520000000000003</v>
      </c>
      <c r="L202" s="14">
        <v>45.33</v>
      </c>
      <c r="M202" s="14"/>
      <c r="N202" s="14">
        <v>42.526098818000001</v>
      </c>
      <c r="O202" s="33">
        <v>83.993945000000011</v>
      </c>
      <c r="P202" s="17" t="s">
        <v>14</v>
      </c>
      <c r="Q202" s="40" t="s">
        <v>728</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303</v>
      </c>
      <c r="D203" s="16" t="s">
        <v>304</v>
      </c>
      <c r="E203" s="16">
        <v>7</v>
      </c>
      <c r="F203" s="15">
        <v>17.5</v>
      </c>
      <c r="G203" s="15">
        <v>15.22</v>
      </c>
      <c r="H203" s="15">
        <v>12.95</v>
      </c>
      <c r="I203" s="14"/>
      <c r="J203" s="15">
        <v>21.7</v>
      </c>
      <c r="K203" s="15">
        <v>26.24</v>
      </c>
      <c r="L203" s="15">
        <v>33.590000000000003</v>
      </c>
      <c r="M203" s="15"/>
      <c r="N203" s="15">
        <v>51.251386148000002</v>
      </c>
      <c r="O203" s="15">
        <v>45.680318905</v>
      </c>
      <c r="P203" s="16" t="s">
        <v>17</v>
      </c>
      <c r="Q203" s="39" t="s">
        <v>729</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305</v>
      </c>
      <c r="D204" s="17" t="s">
        <v>306</v>
      </c>
      <c r="E204" s="17">
        <v>3</v>
      </c>
      <c r="F204" s="14">
        <v>4.87</v>
      </c>
      <c r="G204" s="14">
        <v>4.62</v>
      </c>
      <c r="H204" s="14">
        <v>4.37</v>
      </c>
      <c r="I204" s="14"/>
      <c r="J204" s="14">
        <v>5</v>
      </c>
      <c r="K204" s="14">
        <v>5.49</v>
      </c>
      <c r="L204" s="14">
        <v>6.29</v>
      </c>
      <c r="M204" s="14"/>
      <c r="N204" s="14">
        <v>32.889541921999999</v>
      </c>
      <c r="O204" s="33">
        <v>3.0185148571</v>
      </c>
      <c r="P204" s="17" t="s">
        <v>14</v>
      </c>
      <c r="Q204" s="40" t="s">
        <v>730</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477</v>
      </c>
      <c r="D205" s="16" t="s">
        <v>448</v>
      </c>
      <c r="E205" s="16">
        <v>9</v>
      </c>
      <c r="F205" s="15">
        <v>3745.64</v>
      </c>
      <c r="G205" s="15">
        <v>2995.62</v>
      </c>
      <c r="H205" s="15">
        <v>2245.6</v>
      </c>
      <c r="I205" s="14"/>
      <c r="J205" s="15">
        <v>4159.99</v>
      </c>
      <c r="K205" s="15">
        <v>5660.02</v>
      </c>
      <c r="L205" s="15">
        <v>8087.25</v>
      </c>
      <c r="M205" s="15"/>
      <c r="N205" s="15">
        <v>65.927696722999997</v>
      </c>
      <c r="O205" s="15">
        <v>2.9308624175999998</v>
      </c>
      <c r="P205" s="16" t="s">
        <v>17</v>
      </c>
      <c r="Q205" s="39" t="s">
        <v>731</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307</v>
      </c>
      <c r="D206" s="17" t="s">
        <v>308</v>
      </c>
      <c r="E206" s="17">
        <v>3</v>
      </c>
      <c r="F206" s="14">
        <v>11.89</v>
      </c>
      <c r="G206" s="14">
        <v>10.45</v>
      </c>
      <c r="H206" s="14">
        <v>9.02</v>
      </c>
      <c r="I206" s="14"/>
      <c r="J206" s="14">
        <v>12.32</v>
      </c>
      <c r="K206" s="14">
        <v>15.18</v>
      </c>
      <c r="L206" s="14">
        <v>19.82</v>
      </c>
      <c r="M206" s="14"/>
      <c r="N206" s="14">
        <v>42.903949619000002</v>
      </c>
      <c r="O206" s="33">
        <v>13.638296571000001</v>
      </c>
      <c r="P206" s="17" t="s">
        <v>14</v>
      </c>
      <c r="Q206" s="40" t="s">
        <v>732</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518</v>
      </c>
      <c r="D207" s="16" t="s">
        <v>519</v>
      </c>
      <c r="E207" s="16">
        <v>4</v>
      </c>
      <c r="F207" s="15">
        <v>9.8800000000000008</v>
      </c>
      <c r="G207" s="15">
        <v>7.65</v>
      </c>
      <c r="H207" s="15">
        <v>5.43</v>
      </c>
      <c r="I207" s="14"/>
      <c r="J207" s="15">
        <v>15.38</v>
      </c>
      <c r="K207" s="15">
        <v>19.82</v>
      </c>
      <c r="L207" s="15">
        <v>27.02</v>
      </c>
      <c r="M207" s="15"/>
      <c r="N207" s="15">
        <v>57.913454373999997</v>
      </c>
      <c r="O207" s="15">
        <v>1.412873609</v>
      </c>
      <c r="P207" s="16" t="s">
        <v>17</v>
      </c>
      <c r="Q207" s="39" t="s">
        <v>733</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309</v>
      </c>
      <c r="D208" s="17" t="s">
        <v>310</v>
      </c>
      <c r="E208" s="17">
        <v>2</v>
      </c>
      <c r="F208" s="14">
        <v>6.07</v>
      </c>
      <c r="G208" s="14">
        <v>4.32</v>
      </c>
      <c r="H208" s="14">
        <v>2.57</v>
      </c>
      <c r="I208" s="14"/>
      <c r="J208" s="14">
        <v>6.35</v>
      </c>
      <c r="K208" s="14">
        <v>9.84</v>
      </c>
      <c r="L208" s="14">
        <v>15.5</v>
      </c>
      <c r="M208" s="14"/>
      <c r="N208" s="14">
        <v>49.256500293000002</v>
      </c>
      <c r="O208" s="33">
        <v>63.573533047999994</v>
      </c>
      <c r="P208" s="17" t="s">
        <v>14</v>
      </c>
      <c r="Q208" s="40" t="s">
        <v>734</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414</v>
      </c>
      <c r="D209" s="16" t="s">
        <v>415</v>
      </c>
      <c r="E209" s="16">
        <v>5</v>
      </c>
      <c r="F209" s="15">
        <v>25.5</v>
      </c>
      <c r="G209" s="15">
        <v>18.010000000000002</v>
      </c>
      <c r="H209" s="15">
        <v>10.53</v>
      </c>
      <c r="I209" s="14"/>
      <c r="J209" s="15">
        <v>26.7</v>
      </c>
      <c r="K209" s="15">
        <v>41.66</v>
      </c>
      <c r="L209" s="15">
        <v>65.88</v>
      </c>
      <c r="M209" s="15"/>
      <c r="N209" s="15">
        <v>33.603511773000001</v>
      </c>
      <c r="O209" s="15">
        <v>2.2567048785999999</v>
      </c>
      <c r="P209" s="16" t="s">
        <v>14</v>
      </c>
      <c r="Q209" s="39" t="s">
        <v>735</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311</v>
      </c>
      <c r="D210" s="17" t="s">
        <v>312</v>
      </c>
      <c r="E210" s="17">
        <v>0</v>
      </c>
      <c r="F210" s="14">
        <v>9.11</v>
      </c>
      <c r="G210" s="14">
        <v>7.39</v>
      </c>
      <c r="H210" s="14">
        <v>5.67</v>
      </c>
      <c r="I210" s="14"/>
      <c r="J210" s="14">
        <v>9.52</v>
      </c>
      <c r="K210" s="14">
        <v>12.95</v>
      </c>
      <c r="L210" s="14">
        <v>18.5</v>
      </c>
      <c r="M210" s="14"/>
      <c r="N210" s="14">
        <v>35.308524716999997</v>
      </c>
      <c r="O210" s="33">
        <v>32.371058570999999</v>
      </c>
      <c r="P210" s="17" t="s">
        <v>14</v>
      </c>
      <c r="Q210" s="40" t="s">
        <v>736</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313</v>
      </c>
      <c r="D211" s="16" t="s">
        <v>314</v>
      </c>
      <c r="E211" s="16">
        <v>3</v>
      </c>
      <c r="F211" s="15">
        <v>16.329999999999998</v>
      </c>
      <c r="G211" s="15">
        <v>14.93</v>
      </c>
      <c r="H211" s="15">
        <v>13.54</v>
      </c>
      <c r="I211" s="14"/>
      <c r="J211" s="15">
        <v>16.600000000000001</v>
      </c>
      <c r="K211" s="15">
        <v>19.38</v>
      </c>
      <c r="L211" s="15">
        <v>23.89</v>
      </c>
      <c r="M211" s="15"/>
      <c r="N211" s="15">
        <v>26.624784049999999</v>
      </c>
      <c r="O211" s="15">
        <v>56.849838761999997</v>
      </c>
      <c r="P211" s="16" t="s">
        <v>14</v>
      </c>
      <c r="Q211" s="39" t="s">
        <v>737</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315</v>
      </c>
      <c r="D212" s="17" t="s">
        <v>316</v>
      </c>
      <c r="E212" s="17">
        <v>4</v>
      </c>
      <c r="F212" s="14">
        <v>19.100000000000001</v>
      </c>
      <c r="G212" s="14">
        <v>17.03</v>
      </c>
      <c r="H212" s="14">
        <v>14.97</v>
      </c>
      <c r="I212" s="14"/>
      <c r="J212" s="14">
        <v>23.3</v>
      </c>
      <c r="K212" s="14">
        <v>27.42</v>
      </c>
      <c r="L212" s="14">
        <v>34.1</v>
      </c>
      <c r="M212" s="14"/>
      <c r="N212" s="14">
        <v>59.777850192000002</v>
      </c>
      <c r="O212" s="33">
        <v>167.142416</v>
      </c>
      <c r="P212" s="17" t="s">
        <v>17</v>
      </c>
      <c r="Q212" s="40" t="s">
        <v>738</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739</v>
      </c>
      <c r="D213" s="16" t="s">
        <v>740</v>
      </c>
      <c r="E213" s="16">
        <v>4</v>
      </c>
      <c r="F213" s="15">
        <v>20.39</v>
      </c>
      <c r="G213" s="15">
        <v>16</v>
      </c>
      <c r="H213" s="15">
        <v>11.61</v>
      </c>
      <c r="I213" s="14"/>
      <c r="J213" s="15">
        <v>29.08</v>
      </c>
      <c r="K213" s="15">
        <v>37.85</v>
      </c>
      <c r="L213" s="15">
        <v>52.05</v>
      </c>
      <c r="M213" s="15"/>
      <c r="N213" s="15">
        <v>61.405392098</v>
      </c>
      <c r="O213" s="15">
        <v>1.457629369</v>
      </c>
      <c r="P213" s="16" t="s">
        <v>17</v>
      </c>
      <c r="Q213" s="39" t="s">
        <v>741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317</v>
      </c>
      <c r="D214" s="17" t="s">
        <v>318</v>
      </c>
      <c r="E214" s="17">
        <v>7</v>
      </c>
      <c r="F214" s="14">
        <v>54.16</v>
      </c>
      <c r="G214" s="14">
        <v>43.03</v>
      </c>
      <c r="H214" s="14">
        <v>31.9</v>
      </c>
      <c r="I214" s="14"/>
      <c r="J214" s="14">
        <v>83.58</v>
      </c>
      <c r="K214" s="14">
        <v>105.83</v>
      </c>
      <c r="L214" s="14">
        <v>141.84</v>
      </c>
      <c r="M214" s="14"/>
      <c r="N214" s="14">
        <v>58.075184333000003</v>
      </c>
      <c r="O214" s="33">
        <v>17.321897378000003</v>
      </c>
      <c r="P214" s="17" t="s">
        <v>17</v>
      </c>
      <c r="Q214" s="40" t="s">
        <v>742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478</v>
      </c>
      <c r="D215" s="16" t="s">
        <v>319</v>
      </c>
      <c r="E215" s="16">
        <v>0</v>
      </c>
      <c r="F215" s="15">
        <v>11.64</v>
      </c>
      <c r="G215" s="15">
        <v>9.8000000000000007</v>
      </c>
      <c r="H215" s="15">
        <v>7.97</v>
      </c>
      <c r="I215" s="14"/>
      <c r="J215" s="15">
        <v>12.02</v>
      </c>
      <c r="K215" s="15">
        <v>15.68</v>
      </c>
      <c r="L215" s="15">
        <v>21.61</v>
      </c>
      <c r="M215" s="15"/>
      <c r="N215" s="15">
        <v>42.115568729000003</v>
      </c>
      <c r="O215" s="15">
        <v>31.740252281</v>
      </c>
      <c r="P215" s="16" t="s">
        <v>14</v>
      </c>
      <c r="Q215" s="39" t="s">
        <v>743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320</v>
      </c>
      <c r="D216" s="17" t="s">
        <v>321</v>
      </c>
      <c r="E216" s="17">
        <v>2</v>
      </c>
      <c r="F216" s="14">
        <v>41.7</v>
      </c>
      <c r="G216" s="14">
        <v>35.92</v>
      </c>
      <c r="H216" s="14">
        <v>30.15</v>
      </c>
      <c r="I216" s="14"/>
      <c r="J216" s="14">
        <v>42.58</v>
      </c>
      <c r="K216" s="14">
        <v>54.12</v>
      </c>
      <c r="L216" s="14">
        <v>72.790000000000006</v>
      </c>
      <c r="M216" s="14"/>
      <c r="N216" s="14">
        <v>39.387572974000001</v>
      </c>
      <c r="O216" s="33">
        <v>285.16702075999996</v>
      </c>
      <c r="P216" s="17" t="s">
        <v>14</v>
      </c>
      <c r="Q216" s="40" t="s">
        <v>744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409</v>
      </c>
      <c r="D217" s="16" t="s">
        <v>410</v>
      </c>
      <c r="E217" s="16">
        <v>0</v>
      </c>
      <c r="F217" s="15">
        <v>3.68</v>
      </c>
      <c r="G217" s="15">
        <v>3.19</v>
      </c>
      <c r="H217" s="15">
        <v>2.7</v>
      </c>
      <c r="I217" s="14"/>
      <c r="J217" s="15">
        <v>3.84</v>
      </c>
      <c r="K217" s="15">
        <v>4.8099999999999996</v>
      </c>
      <c r="L217" s="15">
        <v>6.39</v>
      </c>
      <c r="M217" s="15"/>
      <c r="N217" s="15">
        <v>47.620917759000001</v>
      </c>
      <c r="O217" s="15">
        <v>1.6277785713999999</v>
      </c>
      <c r="P217" s="16" t="s">
        <v>14</v>
      </c>
      <c r="Q217" s="39" t="s">
        <v>745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322</v>
      </c>
      <c r="D218" s="17" t="s">
        <v>441</v>
      </c>
      <c r="E218" s="17">
        <v>5</v>
      </c>
      <c r="F218" s="14">
        <v>12.62</v>
      </c>
      <c r="G218" s="14">
        <v>11.98</v>
      </c>
      <c r="H218" s="14">
        <v>11.35</v>
      </c>
      <c r="I218" s="14"/>
      <c r="J218" s="14">
        <v>12.84</v>
      </c>
      <c r="K218" s="14">
        <v>14.1</v>
      </c>
      <c r="L218" s="14">
        <v>16.149999999999999</v>
      </c>
      <c r="M218" s="14"/>
      <c r="N218" s="14">
        <v>33.084532164999999</v>
      </c>
      <c r="O218" s="33">
        <v>1.83704</v>
      </c>
      <c r="P218" s="17" t="s">
        <v>14</v>
      </c>
      <c r="Q218" s="40" t="s">
        <v>746</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322</v>
      </c>
      <c r="D219" s="16" t="s">
        <v>323</v>
      </c>
      <c r="E219" s="16">
        <v>3</v>
      </c>
      <c r="F219" s="15">
        <v>12.77</v>
      </c>
      <c r="G219" s="15">
        <v>12.08</v>
      </c>
      <c r="H219" s="15">
        <v>11.39</v>
      </c>
      <c r="I219" s="14"/>
      <c r="J219" s="15">
        <v>13.01</v>
      </c>
      <c r="K219" s="15">
        <v>14.38</v>
      </c>
      <c r="L219" s="15">
        <v>16.61</v>
      </c>
      <c r="M219" s="15"/>
      <c r="N219" s="15">
        <v>29.535364926</v>
      </c>
      <c r="O219" s="15">
        <v>3.2465468095000003</v>
      </c>
      <c r="P219" s="16" t="s">
        <v>14</v>
      </c>
      <c r="Q219" s="39" t="s">
        <v>747</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322</v>
      </c>
      <c r="D220" s="17" t="s">
        <v>324</v>
      </c>
      <c r="E220" s="17">
        <v>3</v>
      </c>
      <c r="F220" s="14">
        <v>38.1</v>
      </c>
      <c r="G220" s="14">
        <v>36.06</v>
      </c>
      <c r="H220" s="14">
        <v>34.020000000000003</v>
      </c>
      <c r="I220" s="14"/>
      <c r="J220" s="14">
        <v>38.880000000000003</v>
      </c>
      <c r="K220" s="14">
        <v>42.95</v>
      </c>
      <c r="L220" s="14">
        <v>49.55</v>
      </c>
      <c r="M220" s="14"/>
      <c r="N220" s="14">
        <v>33.800845907999999</v>
      </c>
      <c r="O220" s="33">
        <v>95.236180332999993</v>
      </c>
      <c r="P220" s="17" t="s">
        <v>14</v>
      </c>
      <c r="Q220" s="40" t="s">
        <v>748</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325</v>
      </c>
      <c r="D221" s="16" t="s">
        <v>326</v>
      </c>
      <c r="E221" s="16">
        <v>9</v>
      </c>
      <c r="F221" s="15">
        <v>249.81</v>
      </c>
      <c r="G221" s="15">
        <v>232.38</v>
      </c>
      <c r="H221" s="15">
        <v>214.96</v>
      </c>
      <c r="I221" s="14"/>
      <c r="J221" s="15">
        <v>262.7</v>
      </c>
      <c r="K221" s="15">
        <v>297.54000000000002</v>
      </c>
      <c r="L221" s="15">
        <v>353.93</v>
      </c>
      <c r="M221" s="15"/>
      <c r="N221" s="15">
        <v>57.350185127000003</v>
      </c>
      <c r="O221" s="15">
        <v>19.238424231</v>
      </c>
      <c r="P221" s="16" t="s">
        <v>17</v>
      </c>
      <c r="Q221" s="39" t="s">
        <v>749</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327</v>
      </c>
      <c r="D222" s="17" t="s">
        <v>328</v>
      </c>
      <c r="E222" s="17">
        <v>4</v>
      </c>
      <c r="F222" s="14">
        <v>31.75</v>
      </c>
      <c r="G222" s="14">
        <v>27.44</v>
      </c>
      <c r="H222" s="14">
        <v>23.13</v>
      </c>
      <c r="I222" s="14"/>
      <c r="J222" s="14">
        <v>40.89</v>
      </c>
      <c r="K222" s="14">
        <v>49.5</v>
      </c>
      <c r="L222" s="14">
        <v>63.44</v>
      </c>
      <c r="M222" s="14"/>
      <c r="N222" s="14">
        <v>59.147514805</v>
      </c>
      <c r="O222" s="33">
        <v>8.0299406189999996</v>
      </c>
      <c r="P222" s="17" t="s">
        <v>17</v>
      </c>
      <c r="Q222" s="40" t="s">
        <v>750</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329</v>
      </c>
      <c r="D223" s="16" t="s">
        <v>330</v>
      </c>
      <c r="E223" s="16">
        <v>0</v>
      </c>
      <c r="F223" s="15">
        <v>34.47</v>
      </c>
      <c r="G223" s="15">
        <v>30.98</v>
      </c>
      <c r="H223" s="15">
        <v>27.49</v>
      </c>
      <c r="I223" s="14"/>
      <c r="J223" s="15">
        <v>35.56</v>
      </c>
      <c r="K223" s="15">
        <v>42.53</v>
      </c>
      <c r="L223" s="15">
        <v>53.82</v>
      </c>
      <c r="M223" s="15"/>
      <c r="N223" s="15">
        <v>32.419306624999997</v>
      </c>
      <c r="O223" s="15">
        <v>184.03319471</v>
      </c>
      <c r="P223" s="16" t="s">
        <v>14</v>
      </c>
      <c r="Q223" s="39" t="s">
        <v>751</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331</v>
      </c>
      <c r="D224" s="17" t="s">
        <v>332</v>
      </c>
      <c r="E224" s="17">
        <v>10</v>
      </c>
      <c r="F224" s="14">
        <v>30.59</v>
      </c>
      <c r="G224" s="14">
        <v>26.69</v>
      </c>
      <c r="H224" s="14">
        <v>22.79</v>
      </c>
      <c r="I224" s="14"/>
      <c r="J224" s="14">
        <v>34.97</v>
      </c>
      <c r="K224" s="14">
        <v>42.76</v>
      </c>
      <c r="L224" s="14">
        <v>55.37</v>
      </c>
      <c r="M224" s="14"/>
      <c r="N224" s="14">
        <v>66.068861212000002</v>
      </c>
      <c r="O224" s="33">
        <v>94.550361856999999</v>
      </c>
      <c r="P224" s="17" t="s">
        <v>17</v>
      </c>
      <c r="Q224" s="40" t="s">
        <v>752</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333</v>
      </c>
      <c r="D225" s="16" t="s">
        <v>334</v>
      </c>
      <c r="E225" s="16">
        <v>6</v>
      </c>
      <c r="F225" s="15">
        <v>64.650000000000006</v>
      </c>
      <c r="G225" s="15">
        <v>57.7</v>
      </c>
      <c r="H225" s="15">
        <v>50.75</v>
      </c>
      <c r="I225" s="14"/>
      <c r="J225" s="15">
        <v>75.989999999999995</v>
      </c>
      <c r="K225" s="15">
        <v>89.88</v>
      </c>
      <c r="L225" s="15">
        <v>112.36</v>
      </c>
      <c r="M225" s="15"/>
      <c r="N225" s="15">
        <v>54.993455955999998</v>
      </c>
      <c r="O225" s="15">
        <v>68.834203025999997</v>
      </c>
      <c r="P225" s="16" t="s">
        <v>17</v>
      </c>
      <c r="Q225" s="39" t="s">
        <v>753</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335</v>
      </c>
      <c r="D226" s="17" t="s">
        <v>336</v>
      </c>
      <c r="E226" s="17">
        <v>2</v>
      </c>
      <c r="F226" s="14">
        <v>22.23</v>
      </c>
      <c r="G226" s="14">
        <v>20.16</v>
      </c>
      <c r="H226" s="14">
        <v>18.09</v>
      </c>
      <c r="I226" s="14"/>
      <c r="J226" s="14">
        <v>22.71</v>
      </c>
      <c r="K226" s="14">
        <v>26.84</v>
      </c>
      <c r="L226" s="14">
        <v>33.520000000000003</v>
      </c>
      <c r="M226" s="14"/>
      <c r="N226" s="14">
        <v>37.003275494</v>
      </c>
      <c r="O226" s="33">
        <v>144.44335833</v>
      </c>
      <c r="P226" s="17" t="s">
        <v>14</v>
      </c>
      <c r="Q226" s="40" t="s">
        <v>754</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337</v>
      </c>
      <c r="D227" s="16" t="s">
        <v>338</v>
      </c>
      <c r="E227" s="16">
        <v>3</v>
      </c>
      <c r="F227" s="15">
        <v>31.22</v>
      </c>
      <c r="G227" s="15">
        <v>25.82</v>
      </c>
      <c r="H227" s="15">
        <v>20.420000000000002</v>
      </c>
      <c r="I227" s="14"/>
      <c r="J227" s="15">
        <v>32.479999999999997</v>
      </c>
      <c r="K227" s="15">
        <v>43.27</v>
      </c>
      <c r="L227" s="15">
        <v>60.73</v>
      </c>
      <c r="M227" s="15"/>
      <c r="N227" s="15">
        <v>48.439589454999997</v>
      </c>
      <c r="O227" s="15">
        <v>206.45679219000002</v>
      </c>
      <c r="P227" s="16" t="s">
        <v>14</v>
      </c>
      <c r="Q227" s="39" t="s">
        <v>755</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339</v>
      </c>
      <c r="D228" s="17" t="s">
        <v>340</v>
      </c>
      <c r="E228" s="17">
        <v>0</v>
      </c>
      <c r="F228" s="14">
        <v>14.61</v>
      </c>
      <c r="G228" s="14">
        <v>13.5</v>
      </c>
      <c r="H228" s="14">
        <v>12.4</v>
      </c>
      <c r="I228" s="14"/>
      <c r="J228" s="14">
        <v>15.07</v>
      </c>
      <c r="K228" s="14">
        <v>17.27</v>
      </c>
      <c r="L228" s="14">
        <v>20.84</v>
      </c>
      <c r="M228" s="14"/>
      <c r="N228" s="14">
        <v>39.039448919999998</v>
      </c>
      <c r="O228" s="33">
        <v>11.585972</v>
      </c>
      <c r="P228" s="17" t="s">
        <v>14</v>
      </c>
      <c r="Q228" s="40" t="s">
        <v>756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417</v>
      </c>
      <c r="D229" s="16" t="s">
        <v>418</v>
      </c>
      <c r="E229" s="16">
        <v>2</v>
      </c>
      <c r="F229" s="15">
        <v>4.25</v>
      </c>
      <c r="G229" s="15">
        <v>3.13</v>
      </c>
      <c r="H229" s="15">
        <v>2.0099999999999998</v>
      </c>
      <c r="I229" s="14"/>
      <c r="J229" s="15">
        <v>4.49</v>
      </c>
      <c r="K229" s="15">
        <v>6.72</v>
      </c>
      <c r="L229" s="15">
        <v>10.34</v>
      </c>
      <c r="M229" s="15"/>
      <c r="N229" s="15">
        <v>43.281226732999997</v>
      </c>
      <c r="O229" s="15">
        <v>2.2642370476</v>
      </c>
      <c r="P229" s="16" t="s">
        <v>14</v>
      </c>
      <c r="Q229" s="39" t="s">
        <v>757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341</v>
      </c>
      <c r="D230" s="17" t="s">
        <v>342</v>
      </c>
      <c r="E230" s="17">
        <v>3</v>
      </c>
      <c r="F230" s="14">
        <v>13.05</v>
      </c>
      <c r="G230" s="14">
        <v>11.36</v>
      </c>
      <c r="H230" s="14">
        <v>9.68</v>
      </c>
      <c r="I230" s="14"/>
      <c r="J230" s="14">
        <v>13.44</v>
      </c>
      <c r="K230" s="14">
        <v>16.8</v>
      </c>
      <c r="L230" s="14">
        <v>22.24</v>
      </c>
      <c r="M230" s="14"/>
      <c r="N230" s="14">
        <v>38.232089502000001</v>
      </c>
      <c r="O230" s="33">
        <v>12.021062666000001</v>
      </c>
      <c r="P230" s="17" t="s">
        <v>14</v>
      </c>
      <c r="Q230" s="40" t="s">
        <v>758</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343</v>
      </c>
      <c r="D231" s="16" t="s">
        <v>344</v>
      </c>
      <c r="E231" s="16">
        <v>6</v>
      </c>
      <c r="F231" s="15">
        <v>28.63</v>
      </c>
      <c r="G231" s="15">
        <v>25.84</v>
      </c>
      <c r="H231" s="15">
        <v>23.05</v>
      </c>
      <c r="I231" s="14"/>
      <c r="J231" s="15">
        <v>29.29</v>
      </c>
      <c r="K231" s="15">
        <v>34.86</v>
      </c>
      <c r="L231" s="15">
        <v>43.88</v>
      </c>
      <c r="M231" s="15"/>
      <c r="N231" s="15">
        <v>47.715974621999997</v>
      </c>
      <c r="O231" s="15">
        <v>182.01099905000001</v>
      </c>
      <c r="P231" s="16" t="s">
        <v>14</v>
      </c>
      <c r="Q231" s="39" t="s">
        <v>759</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345</v>
      </c>
      <c r="D232" s="17" t="s">
        <v>346</v>
      </c>
      <c r="E232" s="17">
        <v>3</v>
      </c>
      <c r="F232" s="14">
        <v>6.48</v>
      </c>
      <c r="G232" s="14">
        <v>5.56</v>
      </c>
      <c r="H232" s="14">
        <v>4.6399999999999997</v>
      </c>
      <c r="I232" s="14"/>
      <c r="J232" s="14">
        <v>6.66</v>
      </c>
      <c r="K232" s="14">
        <v>8.49</v>
      </c>
      <c r="L232" s="14">
        <v>11.46</v>
      </c>
      <c r="M232" s="14"/>
      <c r="N232" s="14">
        <v>42.909669604999998</v>
      </c>
      <c r="O232" s="33">
        <v>4.3030036667000005</v>
      </c>
      <c r="P232" s="17" t="s">
        <v>14</v>
      </c>
      <c r="Q232" s="40" t="s">
        <v>760</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347</v>
      </c>
      <c r="D233" s="16" t="s">
        <v>348</v>
      </c>
      <c r="E233" s="16">
        <v>0</v>
      </c>
      <c r="F233" s="15">
        <v>60.08</v>
      </c>
      <c r="G233" s="15">
        <v>55.27</v>
      </c>
      <c r="H233" s="15">
        <v>50.47</v>
      </c>
      <c r="I233" s="14"/>
      <c r="J233" s="15">
        <v>61.88</v>
      </c>
      <c r="K233" s="15">
        <v>71.48</v>
      </c>
      <c r="L233" s="15">
        <v>87.02</v>
      </c>
      <c r="M233" s="15"/>
      <c r="N233" s="15">
        <v>42.501318214999998</v>
      </c>
      <c r="O233" s="15">
        <v>15.361810761000001</v>
      </c>
      <c r="P233" s="16" t="s">
        <v>14</v>
      </c>
      <c r="Q233" s="39" t="s">
        <v>761</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349</v>
      </c>
      <c r="D234" s="17" t="s">
        <v>419</v>
      </c>
      <c r="E234" s="17">
        <v>10</v>
      </c>
      <c r="F234" s="14">
        <v>8.99</v>
      </c>
      <c r="G234" s="14">
        <v>7.92</v>
      </c>
      <c r="H234" s="14">
        <v>6.85</v>
      </c>
      <c r="I234" s="14"/>
      <c r="J234" s="14">
        <v>9.36</v>
      </c>
      <c r="K234" s="14">
        <v>11.49</v>
      </c>
      <c r="L234" s="14">
        <v>14.95</v>
      </c>
      <c r="M234" s="14"/>
      <c r="N234" s="14">
        <v>67.923042820999996</v>
      </c>
      <c r="O234" s="33">
        <v>6.6172633333000004</v>
      </c>
      <c r="P234" s="17" t="s">
        <v>17</v>
      </c>
      <c r="Q234" s="40" t="s">
        <v>762</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349</v>
      </c>
      <c r="D235" s="16" t="s">
        <v>350</v>
      </c>
      <c r="E235" s="16">
        <v>10</v>
      </c>
      <c r="F235" s="15">
        <v>9.58</v>
      </c>
      <c r="G235" s="15">
        <v>8.31</v>
      </c>
      <c r="H235" s="15">
        <v>7.05</v>
      </c>
      <c r="I235" s="14"/>
      <c r="J235" s="15">
        <v>10.02</v>
      </c>
      <c r="K235" s="15">
        <v>12.54</v>
      </c>
      <c r="L235" s="15">
        <v>16.62</v>
      </c>
      <c r="M235" s="15"/>
      <c r="N235" s="15">
        <v>71.330708663999999</v>
      </c>
      <c r="O235" s="15">
        <v>150.05782029</v>
      </c>
      <c r="P235" s="16" t="s">
        <v>17</v>
      </c>
      <c r="Q235" s="39" t="s">
        <v>763</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351</v>
      </c>
      <c r="D236" s="17" t="s">
        <v>352</v>
      </c>
      <c r="E236" s="17">
        <v>8</v>
      </c>
      <c r="F236" s="14">
        <v>81.22</v>
      </c>
      <c r="G236" s="14">
        <v>75.790000000000006</v>
      </c>
      <c r="H236" s="14">
        <v>70.36</v>
      </c>
      <c r="I236" s="14"/>
      <c r="J236" s="14">
        <v>91.62</v>
      </c>
      <c r="K236" s="14">
        <v>102.47</v>
      </c>
      <c r="L236" s="14">
        <v>120.03</v>
      </c>
      <c r="M236" s="14"/>
      <c r="N236" s="14">
        <v>50.397756215999998</v>
      </c>
      <c r="O236" s="33">
        <v>1656.4432956000001</v>
      </c>
      <c r="P236" s="17" t="s">
        <v>17</v>
      </c>
      <c r="Q236" s="40" t="s">
        <v>764</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353</v>
      </c>
      <c r="D237" s="16" t="s">
        <v>354</v>
      </c>
      <c r="E237" s="16">
        <v>0</v>
      </c>
      <c r="F237" s="15">
        <v>17.149999999999999</v>
      </c>
      <c r="G237" s="15">
        <v>15.12</v>
      </c>
      <c r="H237" s="15">
        <v>13.09</v>
      </c>
      <c r="I237" s="14"/>
      <c r="J237" s="15">
        <v>17.64</v>
      </c>
      <c r="K237" s="15">
        <v>21.69</v>
      </c>
      <c r="L237" s="15">
        <v>28.25</v>
      </c>
      <c r="M237" s="15"/>
      <c r="N237" s="15">
        <v>41.719088315999997</v>
      </c>
      <c r="O237" s="15">
        <v>7.9075360952000002</v>
      </c>
      <c r="P237" s="16" t="s">
        <v>14</v>
      </c>
      <c r="Q237" s="39" t="s">
        <v>765</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355</v>
      </c>
      <c r="D238" s="17" t="s">
        <v>356</v>
      </c>
      <c r="E238" s="17">
        <v>0</v>
      </c>
      <c r="F238" s="14">
        <v>3.31</v>
      </c>
      <c r="G238" s="14">
        <v>2.77</v>
      </c>
      <c r="H238" s="14">
        <v>2.23</v>
      </c>
      <c r="I238" s="14"/>
      <c r="J238" s="14">
        <v>3.44</v>
      </c>
      <c r="K238" s="14">
        <v>4.51</v>
      </c>
      <c r="L238" s="14">
        <v>6.25</v>
      </c>
      <c r="M238" s="14"/>
      <c r="N238" s="14">
        <v>35.049563225</v>
      </c>
      <c r="O238" s="33">
        <v>51.612432570999999</v>
      </c>
      <c r="P238" s="17" t="s">
        <v>14</v>
      </c>
      <c r="Q238" s="40" t="s">
        <v>766</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357</v>
      </c>
      <c r="D239" s="16" t="s">
        <v>358</v>
      </c>
      <c r="E239" s="16">
        <v>9</v>
      </c>
      <c r="F239" s="15">
        <v>32.97</v>
      </c>
      <c r="G239" s="15">
        <v>30.11</v>
      </c>
      <c r="H239" s="15">
        <v>27.26</v>
      </c>
      <c r="I239" s="14"/>
      <c r="J239" s="15">
        <v>34.200000000000003</v>
      </c>
      <c r="K239" s="15">
        <v>39.9</v>
      </c>
      <c r="L239" s="15">
        <v>49.14</v>
      </c>
      <c r="M239" s="15"/>
      <c r="N239" s="15">
        <v>54.412529333999998</v>
      </c>
      <c r="O239" s="15">
        <v>237.43339556999999</v>
      </c>
      <c r="P239" s="16" t="s">
        <v>17</v>
      </c>
      <c r="Q239" s="39" t="s">
        <v>767</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359</v>
      </c>
      <c r="D240" s="17" t="s">
        <v>360</v>
      </c>
      <c r="E240" s="17">
        <v>9</v>
      </c>
      <c r="F240" s="14">
        <v>13.41</v>
      </c>
      <c r="G240" s="14">
        <v>12.01</v>
      </c>
      <c r="H240" s="14">
        <v>10.62</v>
      </c>
      <c r="I240" s="14"/>
      <c r="J240" s="14">
        <v>17.34</v>
      </c>
      <c r="K240" s="14">
        <v>20.12</v>
      </c>
      <c r="L240" s="14">
        <v>24.63</v>
      </c>
      <c r="M240" s="14"/>
      <c r="N240" s="14">
        <v>52.722851534</v>
      </c>
      <c r="O240" s="33">
        <v>13.106249571000001</v>
      </c>
      <c r="P240" s="17" t="s">
        <v>17</v>
      </c>
      <c r="Q240" s="40" t="s">
        <v>768</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361</v>
      </c>
      <c r="D241" s="16" t="s">
        <v>362</v>
      </c>
      <c r="E241" s="16">
        <v>0</v>
      </c>
      <c r="F241" s="15">
        <v>21.85</v>
      </c>
      <c r="G241" s="15">
        <v>18.5</v>
      </c>
      <c r="H241" s="15">
        <v>15.16</v>
      </c>
      <c r="I241" s="14"/>
      <c r="J241" s="15">
        <v>22.85</v>
      </c>
      <c r="K241" s="15">
        <v>29.53</v>
      </c>
      <c r="L241" s="15">
        <v>40.340000000000003</v>
      </c>
      <c r="M241" s="15"/>
      <c r="N241" s="15">
        <v>31.032965953000001</v>
      </c>
      <c r="O241" s="15">
        <v>76.724312143000006</v>
      </c>
      <c r="P241" s="16" t="s">
        <v>14</v>
      </c>
      <c r="Q241" s="39" t="s">
        <v>769</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464</v>
      </c>
      <c r="D242" s="17" t="s">
        <v>465</v>
      </c>
      <c r="E242" s="17">
        <v>2</v>
      </c>
      <c r="F242" s="14">
        <v>1.1499999999999999</v>
      </c>
      <c r="G242" s="14">
        <v>0.92</v>
      </c>
      <c r="H242" s="14">
        <v>0.7</v>
      </c>
      <c r="I242" s="14"/>
      <c r="J242" s="14">
        <v>1.23</v>
      </c>
      <c r="K242" s="14">
        <v>1.67</v>
      </c>
      <c r="L242" s="14">
        <v>2.39</v>
      </c>
      <c r="M242" s="14"/>
      <c r="N242" s="14">
        <v>39.989852141999997</v>
      </c>
      <c r="O242" s="33">
        <v>3.038033381</v>
      </c>
      <c r="P242" s="17" t="s">
        <v>14</v>
      </c>
      <c r="Q242" s="40" t="s">
        <v>770</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363</v>
      </c>
      <c r="D243" s="16" t="s">
        <v>364</v>
      </c>
      <c r="E243" s="16">
        <v>0</v>
      </c>
      <c r="F243" s="15">
        <v>14.94</v>
      </c>
      <c r="G243" s="15">
        <v>13.37</v>
      </c>
      <c r="H243" s="15">
        <v>11.8</v>
      </c>
      <c r="I243" s="14"/>
      <c r="J243" s="15">
        <v>15.36</v>
      </c>
      <c r="K243" s="15">
        <v>18.489999999999998</v>
      </c>
      <c r="L243" s="15">
        <v>23.57</v>
      </c>
      <c r="M243" s="15"/>
      <c r="N243" s="15">
        <v>43.207474480999998</v>
      </c>
      <c r="O243" s="15">
        <v>24.218725428999999</v>
      </c>
      <c r="P243" s="16" t="s">
        <v>14</v>
      </c>
      <c r="Q243" s="39" t="s">
        <v>771</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772</v>
      </c>
      <c r="D244" s="17" t="s">
        <v>773</v>
      </c>
      <c r="E244" s="17">
        <v>4</v>
      </c>
      <c r="F244" s="14">
        <v>37.65</v>
      </c>
      <c r="G244" s="14">
        <v>35.520000000000003</v>
      </c>
      <c r="H244" s="14">
        <v>33.4</v>
      </c>
      <c r="I244" s="14"/>
      <c r="J244" s="14">
        <v>41.02</v>
      </c>
      <c r="K244" s="14">
        <v>45.26</v>
      </c>
      <c r="L244" s="14">
        <v>52.13</v>
      </c>
      <c r="M244" s="14"/>
      <c r="N244" s="14">
        <v>34.182324559999998</v>
      </c>
      <c r="O244" s="33">
        <v>1.1778787532999999</v>
      </c>
      <c r="P244" s="17" t="s">
        <v>14</v>
      </c>
      <c r="Q244" s="40" t="s">
        <v>774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365</v>
      </c>
      <c r="D245" s="16" t="s">
        <v>366</v>
      </c>
      <c r="E245" s="16">
        <v>0</v>
      </c>
      <c r="F245" s="15">
        <v>41.93</v>
      </c>
      <c r="G245" s="15">
        <v>37.94</v>
      </c>
      <c r="H245" s="15">
        <v>33.950000000000003</v>
      </c>
      <c r="I245" s="14"/>
      <c r="J245" s="15">
        <v>42.85</v>
      </c>
      <c r="K245" s="15">
        <v>50.82</v>
      </c>
      <c r="L245" s="15">
        <v>63.72</v>
      </c>
      <c r="M245" s="15"/>
      <c r="N245" s="15">
        <v>35.535195854000001</v>
      </c>
      <c r="O245" s="15">
        <v>349.33616843000004</v>
      </c>
      <c r="P245" s="16" t="s">
        <v>14</v>
      </c>
      <c r="Q245" s="39" t="s">
        <v>775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404</v>
      </c>
      <c r="D246" s="17" t="s">
        <v>405</v>
      </c>
      <c r="E246" s="17">
        <v>9</v>
      </c>
      <c r="F246" s="14">
        <v>2295.9</v>
      </c>
      <c r="G246" s="14">
        <v>1861.45</v>
      </c>
      <c r="H246" s="14">
        <v>1427</v>
      </c>
      <c r="I246" s="14"/>
      <c r="J246" s="14">
        <v>2570</v>
      </c>
      <c r="K246" s="14">
        <v>3438.89</v>
      </c>
      <c r="L246" s="14">
        <v>4844.87</v>
      </c>
      <c r="M246" s="14"/>
      <c r="N246" s="14">
        <v>61.338468906000003</v>
      </c>
      <c r="O246" s="33">
        <v>5.1879386918999995</v>
      </c>
      <c r="P246" s="17" t="s">
        <v>17</v>
      </c>
      <c r="Q246" s="40" t="s">
        <v>776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367</v>
      </c>
      <c r="D247" s="16" t="s">
        <v>368</v>
      </c>
      <c r="E247" s="16">
        <v>2</v>
      </c>
      <c r="F247" s="15">
        <v>7.99</v>
      </c>
      <c r="G247" s="15">
        <v>7.32</v>
      </c>
      <c r="H247" s="15">
        <v>6.65</v>
      </c>
      <c r="I247" s="14"/>
      <c r="J247" s="15">
        <v>8.25</v>
      </c>
      <c r="K247" s="15">
        <v>9.58</v>
      </c>
      <c r="L247" s="15">
        <v>11.74</v>
      </c>
      <c r="M247" s="15"/>
      <c r="N247" s="15">
        <v>42.796323127000001</v>
      </c>
      <c r="O247" s="15">
        <v>4.5743451428999995</v>
      </c>
      <c r="P247" s="16" t="s">
        <v>14</v>
      </c>
      <c r="Q247" s="39" t="s">
        <v>777</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369</v>
      </c>
      <c r="D248" s="17" t="s">
        <v>370</v>
      </c>
      <c r="E248" s="17">
        <v>3</v>
      </c>
      <c r="F248" s="14" t="s">
        <v>32</v>
      </c>
      <c r="G248" s="14" t="s">
        <v>32</v>
      </c>
      <c r="H248" s="14" t="s">
        <v>32</v>
      </c>
      <c r="I248" s="14"/>
      <c r="J248" s="14" t="s">
        <v>32</v>
      </c>
      <c r="K248" s="14" t="s">
        <v>32</v>
      </c>
      <c r="L248" s="14" t="s">
        <v>32</v>
      </c>
      <c r="M248" s="14"/>
      <c r="N248" s="14" t="s">
        <v>32</v>
      </c>
      <c r="O248" s="33" t="s">
        <v>32</v>
      </c>
      <c r="P248" s="17" t="s">
        <v>32</v>
      </c>
      <c r="Q248" s="40" t="s">
        <v>33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371</v>
      </c>
      <c r="D249" s="16" t="s">
        <v>372</v>
      </c>
      <c r="E249" s="16">
        <v>0</v>
      </c>
      <c r="F249" s="15">
        <v>9.4600000000000009</v>
      </c>
      <c r="G249" s="15">
        <v>7.59</v>
      </c>
      <c r="H249" s="15">
        <v>5.72</v>
      </c>
      <c r="I249" s="14"/>
      <c r="J249" s="15">
        <v>9.89</v>
      </c>
      <c r="K249" s="15">
        <v>13.62</v>
      </c>
      <c r="L249" s="15">
        <v>19.66</v>
      </c>
      <c r="M249" s="15"/>
      <c r="N249" s="15">
        <v>41.792515821999999</v>
      </c>
      <c r="O249" s="15">
        <v>50.474647237999996</v>
      </c>
      <c r="P249" s="16" t="s">
        <v>14</v>
      </c>
      <c r="Q249" s="39" t="s">
        <v>778</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493</v>
      </c>
      <c r="D250" s="17" t="s">
        <v>494</v>
      </c>
      <c r="E250" s="17">
        <v>6</v>
      </c>
      <c r="F250" s="14">
        <v>9.76</v>
      </c>
      <c r="G250" s="14">
        <v>9.48</v>
      </c>
      <c r="H250" s="14">
        <v>9.2100000000000009</v>
      </c>
      <c r="I250" s="14"/>
      <c r="J250" s="14">
        <v>10.42</v>
      </c>
      <c r="K250" s="14">
        <v>10.96</v>
      </c>
      <c r="L250" s="14">
        <v>11.84</v>
      </c>
      <c r="M250" s="14"/>
      <c r="N250" s="14">
        <v>54.611125266999998</v>
      </c>
      <c r="O250" s="33">
        <v>1.9829231242999998</v>
      </c>
      <c r="P250" s="17" t="s">
        <v>17</v>
      </c>
      <c r="Q250" s="40" t="s">
        <v>779</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521</v>
      </c>
      <c r="D251" s="16" t="s">
        <v>522</v>
      </c>
      <c r="E251" s="16">
        <v>6</v>
      </c>
      <c r="F251" s="15">
        <v>92.38</v>
      </c>
      <c r="G251" s="15">
        <v>86.49</v>
      </c>
      <c r="H251" s="15">
        <v>80.61</v>
      </c>
      <c r="I251" s="14"/>
      <c r="J251" s="15">
        <v>93.66</v>
      </c>
      <c r="K251" s="15">
        <v>105.42</v>
      </c>
      <c r="L251" s="15">
        <v>124.45</v>
      </c>
      <c r="M251" s="15"/>
      <c r="N251" s="15">
        <v>40.115547681000002</v>
      </c>
      <c r="O251" s="15">
        <v>4.9758232713999995</v>
      </c>
      <c r="P251" s="16" t="s">
        <v>14</v>
      </c>
      <c r="Q251" s="39" t="s">
        <v>780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781</v>
      </c>
      <c r="D252" s="17" t="s">
        <v>782</v>
      </c>
      <c r="E252" s="17">
        <v>9</v>
      </c>
      <c r="F252" s="14">
        <v>62.63</v>
      </c>
      <c r="G252" s="14">
        <v>59.49</v>
      </c>
      <c r="H252" s="14">
        <v>56.35</v>
      </c>
      <c r="I252" s="14"/>
      <c r="J252" s="14">
        <v>69.14</v>
      </c>
      <c r="K252" s="14">
        <v>75.41</v>
      </c>
      <c r="L252" s="14">
        <v>85.56</v>
      </c>
      <c r="M252" s="14"/>
      <c r="N252" s="14">
        <v>64.429882833999997</v>
      </c>
      <c r="O252" s="33">
        <v>1.5218167467000001</v>
      </c>
      <c r="P252" s="17" t="s">
        <v>17</v>
      </c>
      <c r="Q252" s="40" t="s">
        <v>783</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455</v>
      </c>
      <c r="D253" s="16" t="s">
        <v>456</v>
      </c>
      <c r="E253" s="16">
        <v>5</v>
      </c>
      <c r="F253" s="15">
        <v>179.95</v>
      </c>
      <c r="G253" s="15">
        <v>168.72</v>
      </c>
      <c r="H253" s="15">
        <v>157.5</v>
      </c>
      <c r="I253" s="14"/>
      <c r="J253" s="15">
        <v>182.84</v>
      </c>
      <c r="K253" s="15">
        <v>205.28</v>
      </c>
      <c r="L253" s="15">
        <v>241.6</v>
      </c>
      <c r="M253" s="15"/>
      <c r="N253" s="15">
        <v>38.012741218000002</v>
      </c>
      <c r="O253" s="15">
        <v>7.7416530048000007</v>
      </c>
      <c r="P253" s="16" t="s">
        <v>14</v>
      </c>
      <c r="Q253" s="39" t="s">
        <v>784</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373</v>
      </c>
      <c r="D254" s="17" t="s">
        <v>374</v>
      </c>
      <c r="E254" s="17">
        <v>0</v>
      </c>
      <c r="F254" s="14">
        <v>46.48</v>
      </c>
      <c r="G254" s="14">
        <v>39.83</v>
      </c>
      <c r="H254" s="14">
        <v>33.19</v>
      </c>
      <c r="I254" s="14"/>
      <c r="J254" s="14">
        <v>47</v>
      </c>
      <c r="K254" s="14">
        <v>60.28</v>
      </c>
      <c r="L254" s="14">
        <v>81.78</v>
      </c>
      <c r="M254" s="14"/>
      <c r="N254" s="14">
        <v>49.386599046999997</v>
      </c>
      <c r="O254" s="33">
        <v>3.0613810219000004</v>
      </c>
      <c r="P254" s="17" t="s">
        <v>14</v>
      </c>
      <c r="Q254" s="40" t="s">
        <v>785</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428</v>
      </c>
      <c r="D255" s="16" t="s">
        <v>429</v>
      </c>
      <c r="E255" s="16">
        <v>10</v>
      </c>
      <c r="F255" s="15">
        <v>104.91</v>
      </c>
      <c r="G255" s="15">
        <v>101.39</v>
      </c>
      <c r="H255" s="15">
        <v>97.87</v>
      </c>
      <c r="I255" s="14"/>
      <c r="J255" s="15">
        <v>108.71</v>
      </c>
      <c r="K255" s="15">
        <v>115.74</v>
      </c>
      <c r="L255" s="15">
        <v>127.12</v>
      </c>
      <c r="M255" s="15"/>
      <c r="N255" s="15">
        <v>65.414480678000004</v>
      </c>
      <c r="O255" s="15">
        <v>2.0207877919000001</v>
      </c>
      <c r="P255" s="16" t="s">
        <v>17</v>
      </c>
      <c r="Q255" s="39" t="s">
        <v>786</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495</v>
      </c>
      <c r="D256" s="17" t="s">
        <v>496</v>
      </c>
      <c r="E256" s="17">
        <v>10</v>
      </c>
      <c r="F256" s="14">
        <v>95.55</v>
      </c>
      <c r="G256" s="14">
        <v>91.56</v>
      </c>
      <c r="H256" s="14">
        <v>87.58</v>
      </c>
      <c r="I256" s="14"/>
      <c r="J256" s="14">
        <v>97.34</v>
      </c>
      <c r="K256" s="14">
        <v>105.3</v>
      </c>
      <c r="L256" s="14">
        <v>118.18</v>
      </c>
      <c r="M256" s="14"/>
      <c r="N256" s="14">
        <v>70.473488020999994</v>
      </c>
      <c r="O256" s="33">
        <v>1.0049186009</v>
      </c>
      <c r="P256" s="17" t="s">
        <v>17</v>
      </c>
      <c r="Q256" s="40" t="s">
        <v>787</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457</v>
      </c>
      <c r="D257" s="16" t="s">
        <v>458</v>
      </c>
      <c r="E257" s="16">
        <v>9</v>
      </c>
      <c r="F257" s="15">
        <v>40.450000000000003</v>
      </c>
      <c r="G257" s="15">
        <v>35.630000000000003</v>
      </c>
      <c r="H257" s="15">
        <v>30.81</v>
      </c>
      <c r="I257" s="14"/>
      <c r="J257" s="15">
        <v>51.84</v>
      </c>
      <c r="K257" s="15">
        <v>61.47</v>
      </c>
      <c r="L257" s="15">
        <v>77.06</v>
      </c>
      <c r="M257" s="15"/>
      <c r="N257" s="15">
        <v>50.867958459</v>
      </c>
      <c r="O257" s="15">
        <v>2.2887119575999999</v>
      </c>
      <c r="P257" s="16" t="s">
        <v>17</v>
      </c>
      <c r="Q257" s="39" t="s">
        <v>788</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497</v>
      </c>
      <c r="D258" s="17" t="s">
        <v>498</v>
      </c>
      <c r="E258" s="17">
        <v>6</v>
      </c>
      <c r="F258" s="14">
        <v>43.85</v>
      </c>
      <c r="G258" s="14">
        <v>37.090000000000003</v>
      </c>
      <c r="H258" s="14">
        <v>30.33</v>
      </c>
      <c r="I258" s="14"/>
      <c r="J258" s="14">
        <v>45.3</v>
      </c>
      <c r="K258" s="14">
        <v>58.81</v>
      </c>
      <c r="L258" s="14">
        <v>80.680000000000007</v>
      </c>
      <c r="M258" s="14"/>
      <c r="N258" s="14">
        <v>42.085722910999998</v>
      </c>
      <c r="O258" s="33">
        <v>2.2089879638000003</v>
      </c>
      <c r="P258" s="17" t="s">
        <v>14</v>
      </c>
      <c r="Q258" s="40" t="s">
        <v>789</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790</v>
      </c>
      <c r="D259" s="16" t="s">
        <v>791</v>
      </c>
      <c r="E259" s="16">
        <v>3</v>
      </c>
      <c r="F259" s="15">
        <v>39.840000000000003</v>
      </c>
      <c r="G259" s="15">
        <v>34.94</v>
      </c>
      <c r="H259" s="15">
        <v>30.05</v>
      </c>
      <c r="I259" s="14"/>
      <c r="J259" s="15">
        <v>41</v>
      </c>
      <c r="K259" s="15">
        <v>50.78</v>
      </c>
      <c r="L259" s="15">
        <v>66.62</v>
      </c>
      <c r="M259" s="15"/>
      <c r="N259" s="15">
        <v>36.657916657999998</v>
      </c>
      <c r="O259" s="15">
        <v>1.9662367119000002</v>
      </c>
      <c r="P259" s="16" t="s">
        <v>14</v>
      </c>
      <c r="Q259" s="39" t="s">
        <v>792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479</v>
      </c>
      <c r="D260" s="17" t="s">
        <v>375</v>
      </c>
      <c r="E260" s="17">
        <v>2</v>
      </c>
      <c r="F260" s="14">
        <v>87.01</v>
      </c>
      <c r="G260" s="14">
        <v>73.650000000000006</v>
      </c>
      <c r="H260" s="14">
        <v>60.3</v>
      </c>
      <c r="I260" s="14"/>
      <c r="J260" s="14">
        <v>88.16</v>
      </c>
      <c r="K260" s="14">
        <v>114.86</v>
      </c>
      <c r="L260" s="14">
        <v>158.08000000000001</v>
      </c>
      <c r="M260" s="14"/>
      <c r="N260" s="14">
        <v>47.011427273000002</v>
      </c>
      <c r="O260" s="33">
        <v>9.0300565567</v>
      </c>
      <c r="P260" s="17" t="s">
        <v>14</v>
      </c>
      <c r="Q260" s="40" t="s">
        <v>793</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480</v>
      </c>
      <c r="D261" s="16" t="s">
        <v>376</v>
      </c>
      <c r="E261" s="16">
        <v>2</v>
      </c>
      <c r="F261" s="15">
        <v>30.58</v>
      </c>
      <c r="G261" s="15">
        <v>22.92</v>
      </c>
      <c r="H261" s="15">
        <v>15.27</v>
      </c>
      <c r="I261" s="14"/>
      <c r="J261" s="15">
        <v>31.09</v>
      </c>
      <c r="K261" s="15">
        <v>46.39</v>
      </c>
      <c r="L261" s="15">
        <v>71.150000000000006</v>
      </c>
      <c r="M261" s="15"/>
      <c r="N261" s="15">
        <v>35.568709327999997</v>
      </c>
      <c r="O261" s="15">
        <v>4.8884071166999998</v>
      </c>
      <c r="P261" s="16" t="s">
        <v>14</v>
      </c>
      <c r="Q261" s="39" t="s">
        <v>794</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481</v>
      </c>
      <c r="D262" s="17" t="s">
        <v>482</v>
      </c>
      <c r="E262" s="17">
        <v>3</v>
      </c>
      <c r="F262" s="14">
        <v>49.55</v>
      </c>
      <c r="G262" s="14">
        <v>41.07</v>
      </c>
      <c r="H262" s="14">
        <v>32.590000000000003</v>
      </c>
      <c r="I262" s="14"/>
      <c r="J262" s="14">
        <v>50.22</v>
      </c>
      <c r="K262" s="14">
        <v>67.17</v>
      </c>
      <c r="L262" s="14">
        <v>94.61</v>
      </c>
      <c r="M262" s="14"/>
      <c r="N262" s="14">
        <v>44.781542031000001</v>
      </c>
      <c r="O262" s="33">
        <v>13.110587928999999</v>
      </c>
      <c r="P262" s="17" t="s">
        <v>14</v>
      </c>
      <c r="Q262" s="40" t="s">
        <v>795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437</v>
      </c>
      <c r="D263" s="16" t="s">
        <v>438</v>
      </c>
      <c r="E263" s="16">
        <v>9</v>
      </c>
      <c r="F263" s="15">
        <v>34.49</v>
      </c>
      <c r="G263" s="15">
        <v>30.64</v>
      </c>
      <c r="H263" s="15">
        <v>26.8</v>
      </c>
      <c r="I263" s="14"/>
      <c r="J263" s="15">
        <v>35.76</v>
      </c>
      <c r="K263" s="15">
        <v>43.44</v>
      </c>
      <c r="L263" s="15">
        <v>55.87</v>
      </c>
      <c r="M263" s="15"/>
      <c r="N263" s="15">
        <v>66.405598608999995</v>
      </c>
      <c r="O263" s="15">
        <v>4.7774221504999996</v>
      </c>
      <c r="P263" s="16" t="s">
        <v>17</v>
      </c>
      <c r="Q263" s="39" t="s">
        <v>796</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508</v>
      </c>
      <c r="D264" s="17" t="s">
        <v>509</v>
      </c>
      <c r="E264" s="17">
        <v>6</v>
      </c>
      <c r="F264" s="14">
        <v>96.07</v>
      </c>
      <c r="G264" s="14">
        <v>92.34</v>
      </c>
      <c r="H264" s="14">
        <v>88.61</v>
      </c>
      <c r="I264" s="14"/>
      <c r="J264" s="14">
        <v>105.07</v>
      </c>
      <c r="K264" s="14">
        <v>112.52</v>
      </c>
      <c r="L264" s="14">
        <v>124.59</v>
      </c>
      <c r="M264" s="14"/>
      <c r="N264" s="14">
        <v>51.926637225999997</v>
      </c>
      <c r="O264" s="33">
        <v>1.61016654</v>
      </c>
      <c r="P264" s="17" t="s">
        <v>17</v>
      </c>
      <c r="Q264" s="40" t="s">
        <v>797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377</v>
      </c>
      <c r="D265" s="16" t="s">
        <v>378</v>
      </c>
      <c r="E265" s="16">
        <v>9</v>
      </c>
      <c r="F265" s="15">
        <v>139.27000000000001</v>
      </c>
      <c r="G265" s="15">
        <v>134.68</v>
      </c>
      <c r="H265" s="15">
        <v>130.09</v>
      </c>
      <c r="I265" s="14"/>
      <c r="J265" s="15">
        <v>141.9</v>
      </c>
      <c r="K265" s="15">
        <v>151.07</v>
      </c>
      <c r="L265" s="15">
        <v>165.91</v>
      </c>
      <c r="M265" s="15"/>
      <c r="N265" s="15">
        <v>66.693291166999998</v>
      </c>
      <c r="O265" s="15">
        <v>5.4807714023999994</v>
      </c>
      <c r="P265" s="16" t="s">
        <v>17</v>
      </c>
      <c r="Q265" s="39" t="s">
        <v>798</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439</v>
      </c>
      <c r="D266" s="17" t="s">
        <v>440</v>
      </c>
      <c r="E266" s="17">
        <v>0</v>
      </c>
      <c r="F266" s="14">
        <v>121.46</v>
      </c>
      <c r="G266" s="14">
        <v>111.15</v>
      </c>
      <c r="H266" s="14">
        <v>100.85</v>
      </c>
      <c r="I266" s="14"/>
      <c r="J266" s="14">
        <v>124.07</v>
      </c>
      <c r="K266" s="14">
        <v>144.66999999999999</v>
      </c>
      <c r="L266" s="14">
        <v>178.01</v>
      </c>
      <c r="M266" s="14"/>
      <c r="N266" s="14">
        <v>31.913936455999998</v>
      </c>
      <c r="O266" s="33">
        <v>16.363717789999999</v>
      </c>
      <c r="P266" s="17" t="s">
        <v>14</v>
      </c>
      <c r="Q266" s="40" t="s">
        <v>799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483</v>
      </c>
      <c r="D267" s="16" t="s">
        <v>379</v>
      </c>
      <c r="E267" s="16">
        <v>5</v>
      </c>
      <c r="F267" s="15">
        <v>172.52</v>
      </c>
      <c r="G267" s="15">
        <v>161.59</v>
      </c>
      <c r="H267" s="15">
        <v>150.66999999999999</v>
      </c>
      <c r="I267" s="14"/>
      <c r="J267" s="15">
        <v>175.47</v>
      </c>
      <c r="K267" s="15">
        <v>197.31</v>
      </c>
      <c r="L267" s="15">
        <v>232.66</v>
      </c>
      <c r="M267" s="15"/>
      <c r="N267" s="15">
        <v>37.591281637000002</v>
      </c>
      <c r="O267" s="15">
        <v>644.51066422999997</v>
      </c>
      <c r="P267" s="16" t="s">
        <v>14</v>
      </c>
      <c r="Q267" s="39" t="s">
        <v>800</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801</v>
      </c>
      <c r="D268" s="17" t="s">
        <v>802</v>
      </c>
      <c r="E268" s="17">
        <v>7</v>
      </c>
      <c r="F268" s="14">
        <v>92.78</v>
      </c>
      <c r="G268" s="14">
        <v>88.99</v>
      </c>
      <c r="H268" s="14">
        <v>85.2</v>
      </c>
      <c r="I268" s="14"/>
      <c r="J268" s="14">
        <v>95.47</v>
      </c>
      <c r="K268" s="14">
        <v>103.04</v>
      </c>
      <c r="L268" s="14">
        <v>115.3</v>
      </c>
      <c r="M268" s="14"/>
      <c r="N268" s="14">
        <v>67.776090044</v>
      </c>
      <c r="O268" s="33">
        <v>1.6640834689999999</v>
      </c>
      <c r="P268" s="17" t="s">
        <v>17</v>
      </c>
      <c r="Q268" s="40" t="s">
        <v>803</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523</v>
      </c>
      <c r="D269" s="16" t="s">
        <v>524</v>
      </c>
      <c r="E269" s="16">
        <v>3</v>
      </c>
      <c r="F269" s="15">
        <v>129.71</v>
      </c>
      <c r="G269" s="15">
        <v>123.44</v>
      </c>
      <c r="H269" s="15">
        <v>117.17</v>
      </c>
      <c r="I269" s="14"/>
      <c r="J269" s="15">
        <v>131.78</v>
      </c>
      <c r="K269" s="15">
        <v>144.31</v>
      </c>
      <c r="L269" s="15">
        <v>164.59</v>
      </c>
      <c r="M269" s="15"/>
      <c r="N269" s="15">
        <v>42.27612354</v>
      </c>
      <c r="O269" s="15">
        <v>1.2332229633</v>
      </c>
      <c r="P269" s="16" t="s">
        <v>14</v>
      </c>
      <c r="Q269" s="39" t="s">
        <v>804</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510</v>
      </c>
      <c r="D270" s="17" t="s">
        <v>511</v>
      </c>
      <c r="E270" s="17">
        <v>9</v>
      </c>
      <c r="F270" s="14">
        <v>77.45</v>
      </c>
      <c r="G270" s="14">
        <v>74.75</v>
      </c>
      <c r="H270" s="14">
        <v>72.06</v>
      </c>
      <c r="I270" s="14"/>
      <c r="J270" s="14">
        <v>79.11</v>
      </c>
      <c r="K270" s="14">
        <v>84.49</v>
      </c>
      <c r="L270" s="14">
        <v>93.21</v>
      </c>
      <c r="M270" s="14"/>
      <c r="N270" s="14">
        <v>68.048842616000002</v>
      </c>
      <c r="O270" s="33">
        <v>6.6067467737999994</v>
      </c>
      <c r="P270" s="17" t="s">
        <v>17</v>
      </c>
      <c r="Q270" s="40" t="s">
        <v>805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806</v>
      </c>
      <c r="D271" s="16" t="s">
        <v>807</v>
      </c>
      <c r="E271" s="16">
        <v>9</v>
      </c>
      <c r="F271" s="15">
        <v>54.46</v>
      </c>
      <c r="G271" s="15">
        <v>51.87</v>
      </c>
      <c r="H271" s="15">
        <v>49.29</v>
      </c>
      <c r="I271" s="14"/>
      <c r="J271" s="15">
        <v>56.2</v>
      </c>
      <c r="K271" s="15">
        <v>61.36</v>
      </c>
      <c r="L271" s="15">
        <v>69.72</v>
      </c>
      <c r="M271" s="15"/>
      <c r="N271" s="15">
        <v>55.573201677</v>
      </c>
      <c r="O271" s="15">
        <v>6.9296387057000004</v>
      </c>
      <c r="P271" s="16" t="s">
        <v>17</v>
      </c>
      <c r="Q271" s="39" t="s">
        <v>808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484</v>
      </c>
      <c r="D272" s="17" t="s">
        <v>436</v>
      </c>
      <c r="E272" s="17">
        <v>9</v>
      </c>
      <c r="F272" s="14">
        <v>114.1</v>
      </c>
      <c r="G272" s="14">
        <v>100.05</v>
      </c>
      <c r="H272" s="14">
        <v>86.01</v>
      </c>
      <c r="I272" s="14"/>
      <c r="J272" s="14">
        <v>120</v>
      </c>
      <c r="K272" s="14">
        <v>148.08000000000001</v>
      </c>
      <c r="L272" s="14">
        <v>193.52</v>
      </c>
      <c r="M272" s="14"/>
      <c r="N272" s="14">
        <v>64.718949894999994</v>
      </c>
      <c r="O272" s="33">
        <v>6.0684479410000005</v>
      </c>
      <c r="P272" s="17" t="s">
        <v>17</v>
      </c>
      <c r="Q272" s="40" t="s">
        <v>809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485</v>
      </c>
      <c r="D273" s="16" t="s">
        <v>380</v>
      </c>
      <c r="E273" s="16">
        <v>9</v>
      </c>
      <c r="F273" s="15">
        <v>417.18</v>
      </c>
      <c r="G273" s="15">
        <v>401.38</v>
      </c>
      <c r="H273" s="15">
        <v>385.58</v>
      </c>
      <c r="I273" s="14"/>
      <c r="J273" s="15">
        <v>425.37</v>
      </c>
      <c r="K273" s="15">
        <v>456.96</v>
      </c>
      <c r="L273" s="15">
        <v>508.08</v>
      </c>
      <c r="M273" s="15"/>
      <c r="N273" s="15">
        <v>71.020748666000003</v>
      </c>
      <c r="O273" s="15">
        <v>54.078435317</v>
      </c>
      <c r="P273" s="16" t="s">
        <v>17</v>
      </c>
      <c r="Q273" s="39" t="s">
        <v>810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486</v>
      </c>
      <c r="D274" s="17" t="s">
        <v>381</v>
      </c>
      <c r="E274" s="17">
        <v>5</v>
      </c>
      <c r="F274" s="14">
        <v>112.8</v>
      </c>
      <c r="G274" s="14">
        <v>86.58</v>
      </c>
      <c r="H274" s="14">
        <v>60.36</v>
      </c>
      <c r="I274" s="14"/>
      <c r="J274" s="14">
        <v>115.95</v>
      </c>
      <c r="K274" s="14">
        <v>168.38</v>
      </c>
      <c r="L274" s="14">
        <v>253.23</v>
      </c>
      <c r="M274" s="14"/>
      <c r="N274" s="14">
        <v>46.574183497999996</v>
      </c>
      <c r="O274" s="33">
        <v>8.0805042794999995</v>
      </c>
      <c r="P274" s="17" t="s">
        <v>14</v>
      </c>
      <c r="Q274" s="40" t="s">
        <v>811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487</v>
      </c>
      <c r="D275" s="16" t="s">
        <v>382</v>
      </c>
      <c r="E275" s="16">
        <v>0</v>
      </c>
      <c r="F275" s="15">
        <v>110.65</v>
      </c>
      <c r="G275" s="15">
        <v>103.71</v>
      </c>
      <c r="H275" s="15">
        <v>96.78</v>
      </c>
      <c r="I275" s="14"/>
      <c r="J275" s="15">
        <v>113.91</v>
      </c>
      <c r="K275" s="15">
        <v>127.77</v>
      </c>
      <c r="L275" s="15">
        <v>150.21</v>
      </c>
      <c r="M275" s="15"/>
      <c r="N275" s="15">
        <v>43.332686920999997</v>
      </c>
      <c r="O275" s="15">
        <v>308.82603072000001</v>
      </c>
      <c r="P275" s="16" t="s">
        <v>14</v>
      </c>
      <c r="Q275" s="39" t="s">
        <v>812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499</v>
      </c>
      <c r="D276" s="17" t="s">
        <v>500</v>
      </c>
      <c r="E276" s="17">
        <v>3</v>
      </c>
      <c r="F276" s="14">
        <v>61.56</v>
      </c>
      <c r="G276" s="14">
        <v>57.63</v>
      </c>
      <c r="H276" s="14">
        <v>53.7</v>
      </c>
      <c r="I276" s="14"/>
      <c r="J276" s="14">
        <v>62.7</v>
      </c>
      <c r="K276" s="14">
        <v>70.55</v>
      </c>
      <c r="L276" s="14">
        <v>83.25</v>
      </c>
      <c r="M276" s="14"/>
      <c r="N276" s="14">
        <v>36.821784237999999</v>
      </c>
      <c r="O276" s="33">
        <v>2.3212607251999997</v>
      </c>
      <c r="P276" s="17" t="s">
        <v>14</v>
      </c>
      <c r="Q276" s="40" t="s">
        <v>813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383</v>
      </c>
      <c r="D277" s="16" t="s">
        <v>384</v>
      </c>
      <c r="E277" s="16">
        <v>5</v>
      </c>
      <c r="F277" s="15">
        <v>181.11</v>
      </c>
      <c r="G277" s="15">
        <v>169.66</v>
      </c>
      <c r="H277" s="15">
        <v>158.21</v>
      </c>
      <c r="I277" s="14"/>
      <c r="J277" s="15">
        <v>184.13</v>
      </c>
      <c r="K277" s="15">
        <v>207.02</v>
      </c>
      <c r="L277" s="15">
        <v>244.07</v>
      </c>
      <c r="M277" s="15"/>
      <c r="N277" s="15">
        <v>36.623677086999997</v>
      </c>
      <c r="O277" s="15">
        <v>90.348806397999994</v>
      </c>
      <c r="P277" s="16" t="s">
        <v>14</v>
      </c>
      <c r="Q277" s="39" t="s">
        <v>814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385</v>
      </c>
      <c r="D278" s="17" t="s">
        <v>386</v>
      </c>
      <c r="E278" s="17">
        <v>3</v>
      </c>
      <c r="F278" s="14">
        <v>124.7</v>
      </c>
      <c r="G278" s="14">
        <v>116.86</v>
      </c>
      <c r="H278" s="14">
        <v>109.02</v>
      </c>
      <c r="I278" s="14"/>
      <c r="J278" s="14">
        <v>126.71</v>
      </c>
      <c r="K278" s="14">
        <v>142.38</v>
      </c>
      <c r="L278" s="14">
        <v>167.75</v>
      </c>
      <c r="M278" s="14"/>
      <c r="N278" s="14">
        <v>36.357347675</v>
      </c>
      <c r="O278" s="33">
        <v>19.098760275</v>
      </c>
      <c r="P278" s="17" t="s">
        <v>14</v>
      </c>
      <c r="Q278" s="40" t="s">
        <v>815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426</v>
      </c>
      <c r="D279" s="16" t="s">
        <v>427</v>
      </c>
      <c r="E279" s="16">
        <v>5</v>
      </c>
      <c r="F279" s="15">
        <v>172.75</v>
      </c>
      <c r="G279" s="15">
        <v>161.22</v>
      </c>
      <c r="H279" s="15">
        <v>149.69</v>
      </c>
      <c r="I279" s="14"/>
      <c r="J279" s="15">
        <v>176.87</v>
      </c>
      <c r="K279" s="15">
        <v>199.92</v>
      </c>
      <c r="L279" s="15">
        <v>237.22</v>
      </c>
      <c r="M279" s="15"/>
      <c r="N279" s="15">
        <v>41.670292152999998</v>
      </c>
      <c r="O279" s="15">
        <v>6.5360200323999997</v>
      </c>
      <c r="P279" s="16" t="s">
        <v>14</v>
      </c>
      <c r="Q279" s="39" t="s">
        <v>816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387</v>
      </c>
      <c r="D280" s="17" t="s">
        <v>388</v>
      </c>
      <c r="E280" s="17">
        <v>9</v>
      </c>
      <c r="F280" s="14">
        <v>70.540000000000006</v>
      </c>
      <c r="G280" s="14">
        <v>66.72</v>
      </c>
      <c r="H280" s="14">
        <v>62.9</v>
      </c>
      <c r="I280" s="14"/>
      <c r="J280" s="14">
        <v>71.92</v>
      </c>
      <c r="K280" s="14">
        <v>79.55</v>
      </c>
      <c r="L280" s="14">
        <v>91.91</v>
      </c>
      <c r="M280" s="14"/>
      <c r="N280" s="14">
        <v>68.461824949000004</v>
      </c>
      <c r="O280" s="33">
        <v>14.066198994000001</v>
      </c>
      <c r="P280" s="17" t="s">
        <v>17</v>
      </c>
      <c r="Q280" s="40" t="s">
        <v>817</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389</v>
      </c>
      <c r="D281" s="16" t="s">
        <v>390</v>
      </c>
      <c r="E281" s="16">
        <v>9</v>
      </c>
      <c r="F281" s="15">
        <v>50.77</v>
      </c>
      <c r="G281" s="15">
        <v>48.82</v>
      </c>
      <c r="H281" s="15">
        <v>46.88</v>
      </c>
      <c r="I281" s="14"/>
      <c r="J281" s="15">
        <v>51.74</v>
      </c>
      <c r="K281" s="15">
        <v>55.62</v>
      </c>
      <c r="L281" s="15">
        <v>61.91</v>
      </c>
      <c r="M281" s="15"/>
      <c r="N281" s="15">
        <v>69.660147773000006</v>
      </c>
      <c r="O281" s="15">
        <v>7.0499626500000003</v>
      </c>
      <c r="P281" s="16" t="s">
        <v>17</v>
      </c>
      <c r="Q281" s="39" t="s">
        <v>818</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391</v>
      </c>
      <c r="D282" s="17" t="s">
        <v>392</v>
      </c>
      <c r="E282" s="17">
        <v>9</v>
      </c>
      <c r="F282" s="14">
        <v>111.59</v>
      </c>
      <c r="G282" s="14">
        <v>103.92</v>
      </c>
      <c r="H282" s="14">
        <v>96.25</v>
      </c>
      <c r="I282" s="14"/>
      <c r="J282" s="14">
        <v>114.5</v>
      </c>
      <c r="K282" s="14">
        <v>129.83000000000001</v>
      </c>
      <c r="L282" s="14">
        <v>154.63999999999999</v>
      </c>
      <c r="M282" s="14"/>
      <c r="N282" s="14">
        <v>65.938677053000006</v>
      </c>
      <c r="O282" s="33">
        <v>11.501596613</v>
      </c>
      <c r="P282" s="17" t="s">
        <v>17</v>
      </c>
      <c r="Q282" s="40" t="s">
        <v>819</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820</v>
      </c>
      <c r="D283" s="16" t="s">
        <v>821</v>
      </c>
      <c r="E283" s="16">
        <v>5</v>
      </c>
      <c r="F283" s="15">
        <v>144</v>
      </c>
      <c r="G283" s="15">
        <v>135.04</v>
      </c>
      <c r="H283" s="15">
        <v>126.08</v>
      </c>
      <c r="I283" s="14"/>
      <c r="J283" s="15">
        <v>146.30000000000001</v>
      </c>
      <c r="K283" s="15">
        <v>164.21</v>
      </c>
      <c r="L283" s="15">
        <v>193.2</v>
      </c>
      <c r="M283" s="15"/>
      <c r="N283" s="15">
        <v>37.518310747000001</v>
      </c>
      <c r="O283" s="15">
        <v>2.9470942842999999</v>
      </c>
      <c r="P283" s="16" t="s">
        <v>14</v>
      </c>
      <c r="Q283" s="39" t="s">
        <v>822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823</v>
      </c>
      <c r="D284" s="17" t="s">
        <v>824</v>
      </c>
      <c r="E284" s="17">
        <v>3</v>
      </c>
      <c r="F284" s="14">
        <v>315</v>
      </c>
      <c r="G284" s="14">
        <v>294.16000000000003</v>
      </c>
      <c r="H284" s="14">
        <v>273.32</v>
      </c>
      <c r="I284" s="14"/>
      <c r="J284" s="14">
        <v>318.72000000000003</v>
      </c>
      <c r="K284" s="14">
        <v>360.39</v>
      </c>
      <c r="L284" s="14">
        <v>427.83</v>
      </c>
      <c r="M284" s="14"/>
      <c r="N284" s="14">
        <v>35.571961731999998</v>
      </c>
      <c r="O284" s="33">
        <v>1.2901695757</v>
      </c>
      <c r="P284" s="17" t="s">
        <v>14</v>
      </c>
      <c r="Q284" s="40" t="s">
        <v>825</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393</v>
      </c>
      <c r="D285" s="16" t="s">
        <v>394</v>
      </c>
      <c r="E285" s="16">
        <v>0</v>
      </c>
      <c r="F285" s="15">
        <v>23.2</v>
      </c>
      <c r="G285" s="15">
        <v>19.68</v>
      </c>
      <c r="H285" s="15">
        <v>16.170000000000002</v>
      </c>
      <c r="I285" s="14"/>
      <c r="J285" s="15">
        <v>23.56</v>
      </c>
      <c r="K285" s="15">
        <v>30.58</v>
      </c>
      <c r="L285" s="15">
        <v>41.95</v>
      </c>
      <c r="M285" s="15"/>
      <c r="N285" s="15">
        <v>44.539552327999999</v>
      </c>
      <c r="O285" s="15">
        <v>3.8724624899999998</v>
      </c>
      <c r="P285" s="16" t="s">
        <v>14</v>
      </c>
      <c r="Q285" s="39" t="s">
        <v>826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501</v>
      </c>
      <c r="D286" s="17" t="s">
        <v>502</v>
      </c>
      <c r="E286" s="17">
        <v>0</v>
      </c>
      <c r="F286" s="14">
        <v>7.15</v>
      </c>
      <c r="G286" s="14">
        <v>6.63</v>
      </c>
      <c r="H286" s="14">
        <v>6.12</v>
      </c>
      <c r="I286" s="14"/>
      <c r="J286" s="14">
        <v>7.23</v>
      </c>
      <c r="K286" s="14">
        <v>8.25</v>
      </c>
      <c r="L286" s="14">
        <v>9.91</v>
      </c>
      <c r="M286" s="14"/>
      <c r="N286" s="14">
        <v>39.839584037999998</v>
      </c>
      <c r="O286" s="33">
        <v>1.3023951343000002</v>
      </c>
      <c r="P286" s="17" t="s">
        <v>14</v>
      </c>
      <c r="Q286" s="40" t="s">
        <v>827</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395</v>
      </c>
      <c r="D287" s="16" t="s">
        <v>396</v>
      </c>
      <c r="E287" s="16">
        <v>7</v>
      </c>
      <c r="F287" s="15" t="s">
        <v>32</v>
      </c>
      <c r="G287" s="15" t="s">
        <v>32</v>
      </c>
      <c r="H287" s="15" t="s">
        <v>32</v>
      </c>
      <c r="I287" s="14"/>
      <c r="J287" s="15" t="s">
        <v>32</v>
      </c>
      <c r="K287" s="15" t="s">
        <v>32</v>
      </c>
      <c r="L287" s="15" t="s">
        <v>32</v>
      </c>
      <c r="M287" s="15"/>
      <c r="N287" s="15" t="s">
        <v>32</v>
      </c>
      <c r="O287" s="15" t="s">
        <v>32</v>
      </c>
      <c r="P287" s="16" t="s">
        <v>32</v>
      </c>
      <c r="Q287" s="39" t="s">
        <v>33</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397</v>
      </c>
      <c r="D288" s="17" t="s">
        <v>398</v>
      </c>
      <c r="E288" s="17">
        <v>4</v>
      </c>
      <c r="F288" s="14">
        <v>18.02</v>
      </c>
      <c r="G288" s="14">
        <v>16.86</v>
      </c>
      <c r="H288" s="14">
        <v>15.7</v>
      </c>
      <c r="I288" s="14"/>
      <c r="J288" s="14">
        <v>18.3</v>
      </c>
      <c r="K288" s="14">
        <v>20.61</v>
      </c>
      <c r="L288" s="14">
        <v>24.36</v>
      </c>
      <c r="M288" s="14"/>
      <c r="N288" s="14">
        <v>38.195229742999999</v>
      </c>
      <c r="O288" s="33">
        <v>12.468041533999999</v>
      </c>
      <c r="P288" s="17" t="s">
        <v>14</v>
      </c>
      <c r="Q288" s="40" t="s">
        <v>828</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399</v>
      </c>
      <c r="D289" s="16" t="s">
        <v>400</v>
      </c>
      <c r="E289" s="16">
        <v>10</v>
      </c>
      <c r="F289" s="15">
        <v>20.22</v>
      </c>
      <c r="G289" s="15">
        <v>18.989999999999998</v>
      </c>
      <c r="H289" s="15">
        <v>17.760000000000002</v>
      </c>
      <c r="I289" s="14"/>
      <c r="J289" s="15">
        <v>20.71</v>
      </c>
      <c r="K289" s="15">
        <v>23.16</v>
      </c>
      <c r="L289" s="15">
        <v>27.13</v>
      </c>
      <c r="M289" s="15"/>
      <c r="N289" s="15">
        <v>72.943898751000006</v>
      </c>
      <c r="O289" s="15">
        <v>19.441799717999999</v>
      </c>
      <c r="P289" s="16" t="s">
        <v>17</v>
      </c>
      <c r="Q289" s="39" t="s">
        <v>829</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401</v>
      </c>
      <c r="D290" s="17" t="s">
        <v>402</v>
      </c>
      <c r="E290" s="17">
        <v>0</v>
      </c>
      <c r="F290" s="14">
        <v>23.44</v>
      </c>
      <c r="G290" s="14">
        <v>21.29</v>
      </c>
      <c r="H290" s="14">
        <v>19.149999999999999</v>
      </c>
      <c r="I290" s="14"/>
      <c r="J290" s="14">
        <v>23.63</v>
      </c>
      <c r="K290" s="14">
        <v>27.91</v>
      </c>
      <c r="L290" s="14">
        <v>34.840000000000003</v>
      </c>
      <c r="M290" s="14"/>
      <c r="N290" s="14">
        <v>39.062562345000003</v>
      </c>
      <c r="O290" s="33">
        <v>27.558843766000003</v>
      </c>
      <c r="P290" s="17" t="s">
        <v>14</v>
      </c>
      <c r="Q290" s="40" t="s">
        <v>830</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503</v>
      </c>
      <c r="D291" s="16" t="s">
        <v>504</v>
      </c>
      <c r="E291" s="16">
        <v>3</v>
      </c>
      <c r="F291" s="15">
        <v>52.45</v>
      </c>
      <c r="G291" s="15">
        <v>47.71</v>
      </c>
      <c r="H291" s="15">
        <v>42.98</v>
      </c>
      <c r="I291" s="14"/>
      <c r="J291" s="15">
        <v>53.29</v>
      </c>
      <c r="K291" s="15">
        <v>62.75</v>
      </c>
      <c r="L291" s="15">
        <v>78.06</v>
      </c>
      <c r="M291" s="15"/>
      <c r="N291" s="15">
        <v>39.939998279000001</v>
      </c>
      <c r="O291" s="15">
        <v>3.5715628751999997</v>
      </c>
      <c r="P291" s="16" t="s">
        <v>14</v>
      </c>
      <c r="Q291" s="39" t="s">
        <v>831</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512</v>
      </c>
      <c r="D292" s="17" t="s">
        <v>513</v>
      </c>
      <c r="E292" s="17">
        <v>10</v>
      </c>
      <c r="F292" s="14">
        <v>15.69</v>
      </c>
      <c r="G292" s="14">
        <v>15.06</v>
      </c>
      <c r="H292" s="14">
        <v>14.44</v>
      </c>
      <c r="I292" s="14"/>
      <c r="J292" s="14">
        <v>16.27</v>
      </c>
      <c r="K292" s="14">
        <v>17.510000000000002</v>
      </c>
      <c r="L292" s="14">
        <v>19.52</v>
      </c>
      <c r="M292" s="14"/>
      <c r="N292" s="14">
        <v>65.405554635000001</v>
      </c>
      <c r="O292" s="33">
        <v>4.7320341553</v>
      </c>
      <c r="P292" s="17" t="s">
        <v>17</v>
      </c>
      <c r="Q292" s="40" t="s">
        <v>832</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514</v>
      </c>
      <c r="D293" s="16" t="s">
        <v>515</v>
      </c>
      <c r="E293" s="16">
        <v>9</v>
      </c>
      <c r="F293" s="15">
        <v>26.92</v>
      </c>
      <c r="G293" s="15">
        <v>24.82</v>
      </c>
      <c r="H293" s="15">
        <v>22.72</v>
      </c>
      <c r="I293" s="14"/>
      <c r="J293" s="15">
        <v>27.56</v>
      </c>
      <c r="K293" s="15">
        <v>31.75</v>
      </c>
      <c r="L293" s="15">
        <v>38.54</v>
      </c>
      <c r="M293" s="15"/>
      <c r="N293" s="15">
        <v>72.629052295999998</v>
      </c>
      <c r="O293" s="15">
        <v>2.7188172748000001</v>
      </c>
      <c r="P293" s="16" t="s">
        <v>17</v>
      </c>
      <c r="Q293" s="39" t="s">
        <v>833</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834</v>
      </c>
      <c r="D294" s="17" t="s">
        <v>835</v>
      </c>
      <c r="E294" s="17">
        <v>3</v>
      </c>
      <c r="F294" s="14">
        <v>141</v>
      </c>
      <c r="G294" s="14">
        <v>120.6</v>
      </c>
      <c r="H294" s="14">
        <v>100.21</v>
      </c>
      <c r="I294" s="14"/>
      <c r="J294" s="14">
        <v>145.66999999999999</v>
      </c>
      <c r="K294" s="14">
        <v>186.45</v>
      </c>
      <c r="L294" s="14">
        <v>252.44</v>
      </c>
      <c r="M294" s="14"/>
      <c r="N294" s="14">
        <v>37.625480756999998</v>
      </c>
      <c r="O294" s="33">
        <v>1.2565984270999999</v>
      </c>
      <c r="P294" s="17" t="s">
        <v>14</v>
      </c>
      <c r="Q294" s="40" t="s">
        <v>836</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c r="D295" s="16"/>
      <c r="E295" s="16"/>
      <c r="F295" s="15"/>
      <c r="G295" s="15"/>
      <c r="H295" s="15"/>
      <c r="I295" s="14"/>
      <c r="J295" s="15"/>
      <c r="K295" s="15"/>
      <c r="L295" s="15"/>
      <c r="M295" s="15"/>
      <c r="N295" s="15"/>
      <c r="O295" s="15"/>
      <c r="P295" s="16"/>
      <c r="Q295" s="39"/>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c r="D296" s="17"/>
      <c r="E296" s="17"/>
      <c r="F296" s="14"/>
      <c r="G296" s="14"/>
      <c r="H296" s="14"/>
      <c r="I296" s="14"/>
      <c r="J296" s="14"/>
      <c r="K296" s="14"/>
      <c r="L296" s="14"/>
      <c r="M296" s="14"/>
      <c r="N296" s="14"/>
      <c r="O296" s="33"/>
      <c r="P296" s="17"/>
      <c r="Q296" s="40"/>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2026-05-21T23:43:16Z</cp:lastPrinted>
  <dcterms:created xsi:type="dcterms:W3CDTF">2020-05-21T15:06:06Z</dcterms:created>
  <dcterms:modified xsi:type="dcterms:W3CDTF">2026-05-21T23:43:59Z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1463092680</vt:lpwstr>
  </property>
  <property fmtid="{D5CDD505-2E9C-101B-9397-08002B2CF9AE}" pid="3" name="EcoUpdateMessage">
    <vt:lpwstr>2026/05/12-22:38:00</vt:lpwstr>
  </property>
  <property fmtid="{D5CDD505-2E9C-101B-9397-08002B2CF9AE}" pid="4" name="EcoUpdateStatus">
    <vt:lpwstr>2026-05-12=BRA:St,ME,Fd,TP;USA:St,ME;ARG:St,ME,TP;MEX:St,ME,Fd;CHL:St,ME;PER:St,ME,Fd;SAU:St|2022-10-17=USA:TP|2026-05-11=ARG:Fd;MEX:TP;CHL:Fd|2021-11-17=CHL:TP|2014-02-26=VEN:St|2002-11-08=JPN:St|2026-05-01=GBR:St,ME|2016-08-18=NNN:St|2026-05-08=COL:St,ME|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