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0220D057-D519-41B6-A73E-F4160445AC25}" xr6:coauthVersionLast="47" xr6:coauthVersionMax="47" xr10:uidLastSave="{74D2E6EB-7355-4D6D-A45B-419C308E6F3F}"/>
  <bookViews>
    <workbookView xWindow="26565" yWindow="1590" windowWidth="23445" windowHeight="18555"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<sst xmlns="http://schemas.openxmlformats.org/spreadsheetml/2006/main" count="1147" uniqueCount="828">
  <si>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</si>
  <si>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</si>
  <si>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</si>
  <si>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</si>
  <si>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</si>
  <si>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</si>
  <si>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</si>
  <si>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</si>
  <si>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</si>
  <si>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</si>
  <si>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</si>
  <si>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</si>
  <si>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</si>
  <si>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</si>
  <si>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</si>
  <si>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</si>
  <si>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</si>
  <si>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</si>
  <si>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</si>
  <si>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</si>
  <si>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</si>
  <si>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</si>
  <si>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</si>
  <si>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</si>
  <si>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</si>
  <si>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</si>
  <si>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</si>
  <si>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</si>
  <si>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</si>
  <si>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</si>
  <si>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</si>
  <si>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</si>
  <si>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</si>
  <si>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</si>
  <si>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</si>
  <si>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</si>
  <si>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</si>
  <si>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</si>
  <si>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</si>
  <si>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</si>
  <si>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</si>
  <si>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</si>
  <si>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</si>
  <si>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</si>
  <si>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</si>
  <si>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</si>
  <si>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</si>
  <si>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</si>
  <si>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</si>
  <si>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</si>
  <si>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</si>
  <si>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</si>
  <si>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</si>
  <si>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</si>
  <si>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</si>
  <si>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</si>
  <si>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</si>
  <si>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</si>
  <si>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</si>
  <si>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</si>
  <si>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</si>
  <si>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</si>
  <si>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</si>
  <si>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</si>
  <si>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</si>
  <si>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</si>
  <si>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</si>
  <si>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</si>
  <si>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</si>
  <si>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</si>
  <si>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</si>
  <si>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</si>
  <si>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</si>
  <si>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</si>
  <si>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</si>
  <si>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</si>
  <si>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</si>
  <si>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</si>
  <si>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</si>
  <si>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</si>
  <si>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</si>
  <si>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</si>
  <si>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</si>
  <si>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</si>
  <si>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</si>
  <si>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</si>
  <si>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</si>
  <si>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</si>
  <si>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</si>
  <si>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</si>
  <si>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</si>
  <si>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</si>
  <si>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</si>
  <si>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</si>
  <si>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</si>
  <si>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</si>
  <si>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</si>
  <si>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</si>
  <si>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</si>
  <si>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</si>
  <si>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</si>
  <si>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</si>
  <si>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</si>
  <si>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</si>
  <si>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</si>
  <si>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</si>
  <si>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</si>
  <si>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</si>
  <si>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</si>
  <si>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</si>
  <si>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</si>
  <si>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</si>
  <si>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</si>
  <si>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</si>
  <si>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</si>
  <si>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</si>
  <si>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</si>
  <si>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</si>
  <si>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</si>
  <si>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</si>
  <si>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</si>
  <si>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</si>
  <si>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</si>
  <si>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</si>
  <si>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</si>
  <si>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</si>
  <si>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</si>
  <si>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</si>
  <si>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</si>
  <si>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</si>
  <si>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</si>
  <si>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</si>
  <si>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</si>
  <si>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</si>
  <si>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</si>
  <si>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</si>
  <si>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</si>
  <si>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</si>
  <si>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</si>
  <si>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</si>
  <si>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</si>
  <si>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</si>
  <si>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</si>
  <si>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</si>
  <si>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</si>
  <si>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</si>
  <si>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</si>
  <si>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</si>
  <si>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</si>
  <si>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</si>
  <si>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</si>
  <si>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</si>
  <si>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</si>
  <si>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</si>
  <si>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</si>
  <si>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</si>
  <si>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</si>
  <si>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</si>
  <si>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</si>
  <si>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</si>
  <si>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</si>
  <si>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</si>
  <si>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</si>
  <si>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</si>
  <si>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</si>
  <si>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</si>
  <si>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</si>
  <si>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</si>
  <si>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</si>
  <si>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</si>
  <si>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</si>
  <si>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</si>
  <si>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</si>
  <si>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</si>
  <si>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</si>
  <si>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</si>
  <si>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</si>
  <si>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</si>
  <si>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</si>
  <si>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</si>
  <si>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</si>
  <si>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</si>
  <si>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</si>
  <si>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</si>
  <si>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</si>
  <si>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</si>
  <si>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</si>
  <si>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</si>
  <si>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</si>
  <si>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</si>
  <si>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</si>
  <si>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</si>
  <si>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</si>
  <si>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</si>
  <si>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</si>
  <si>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</si>
  <si>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</si>
  <si>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</si>
  <si>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</si>
  <si>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</si>
  <si>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</si>
  <si>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</si>
  <si>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</si>
  <si>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</si>
  <si>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</si>
  <si>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</si>
  <si>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</si>
  <si>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</si>
  <si>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</si>
  <si>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</si>
  <si>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</si>
  <si>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</si>
  <si>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</si>
  <si>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</si>
  <si>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</si>
  <si>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</si>
  <si>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</si>
  <si>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</si>
  <si>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</si>
  <si>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</si>
  <si>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</si>
  <si>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</si>
  <si>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</si>
  <si>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</si>
  <si>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</si>
  <si>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</si>
  <si>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</si>
  <si>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</si>
  <si>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</si>
  <si>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</si>
  <si>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</si>
  <si>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</si>
  <si>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</si>
  <si>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</si>
  <si>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</si>
  <si>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</si>
  <si>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</si>
  <si>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</si>
  <si>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</si>
  <si>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</si>
  <si>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</si>
  <si>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</si>
  <si>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</si>
  <si>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</si>
  <si>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</si>
  <si>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</si>
  <si>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</si>
  <si>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</si>
  <si>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</si>
  <si>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</si>
  <si>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</si>
  <si>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</si>
  <si>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</si>
  <si>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</si>
  <si>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</si>
  <si>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</si>
  <si>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</si>
  <si>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</si>
  <si>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</si>
  <si>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</si>
  <si>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</si>
  <si>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</si>
  <si>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</si>
  <si>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</si>
  <si>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</si>
  <si>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</si>
  <si>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</si>
  <si>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</si>
  <si>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</si>
  <si>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</si>
  <si>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</si>
  <si>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</si>
  <si>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</si>
  <si>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</si>
  <si>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</si>
  <si>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</si>
  <si>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</si>
  <si>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</si>
  <si>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</si>
  <si>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</si>
  <si>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</si>
  <si>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</si>
  <si>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</si>
  <si>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</si>
  <si>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</si>
  <si>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</si>
  <si>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</si>
  <si>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</si>
  <si>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</si>
  <si>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</si>
  <si>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</si>
  <si>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</si>
  <si>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</si>
  <si>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</si>
  <si>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</si>
  <si>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</si>
  <si>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</si>
  <si>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</si>
  <si>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</si>
  <si>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</si>
  <si>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</si>
  <si>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</si>
  <si>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</si>
  <si>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</si>
  <si>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</si>
  <si>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</si>
  <si>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</si>
  <si>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</si>
  <si>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</si>
  <si>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</si>
  <si>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</si>
  <si>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</si>
  <si>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</si>
  <si>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</si>
  <si>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</si>
  <si>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</si>
  <si>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</si>
  <si>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</si>
  <si>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</si>
  <si>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</si>
  <si>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</si>
  <si>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</si>
  <si>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</si>
  <si>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</si>
  <si>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</si>
  <si>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</si>
  <si>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</si>
  <si>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</si>
  <si>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</si>
  <si>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</si>
  <si>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</si>
  <si>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</si>
  <si>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</si>
  <si>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</si>
  <si>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</si>
  <si>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</si>
  <si>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</si>
  <si>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</si>
  <si>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</si>
  <si>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</si>
  <si>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</si>
  <si>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</si>
  <si>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</si>
  <si>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</si>
  <si>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</si>
  <si>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</si>
  <si>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</si>
  <si>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</si>
  <si>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</si>
  <si>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</si>
  <si>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</si>
  <si>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</si>
  <si>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</si>
  <si>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</si>
  <si>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</si>
  <si>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</si>
  <si>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</si>
  <si>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</si>
  <si>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</si>
  <si>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</si>
  <si>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</si>
  <si>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</si>
  <si>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</si>
  <si>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</si>
  <si>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</si>
  <si>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</si>
  <si>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</si>
  <si>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</si>
  <si>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</si>
  <si>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</si>
  <si>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</si>
  <si>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</si>
  <si>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</si>
  <si>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</si>
  <si>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</si>
  <si>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</si>
  <si>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</si>
  <si>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</si>
  <si>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</si>
  <si>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</si>
  <si>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</si>
  <si>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</si>
  <si>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</si>
  <si>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</si>
  <si>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</si>
  <si>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</si>
  <si>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</si>
  <si>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</si>
  <si>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</si>
  <si>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</si>
  <si>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</si>
  <si>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</si>
  <si>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</si>
  <si>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</si>
  <si>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</si>
  <si>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</si>
  <si>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</si>
  <si>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</si>
  <si>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</si>
  <si>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</si>
  <si>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</si>
  <si>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</si>
  <si>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</si>
  <si>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</si>
  <si>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</si>
  <si>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</si>
  <si>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Planoeplano</t>
  </si>
  <si>
    <t>Allied</t>
  </si>
  <si>
    <t>ALLD3</t>
  </si>
  <si>
    <t>Oranjebtc</t>
  </si>
  <si>
    <t>OBTC3</t>
  </si>
  <si>
    <t>Nota Téc.</t>
  </si>
  <si>
    <t>Sigma Lithium Corp</t>
  </si>
  <si>
    <t>S2GM34</t>
  </si>
  <si>
    <t>Rede D Or</t>
  </si>
  <si>
    <t>Trisul</t>
  </si>
  <si>
    <t>TRIS3</t>
  </si>
  <si>
    <t>USIM3</t>
  </si>
  <si>
    <t>Porto Seguro</t>
  </si>
  <si>
    <t>Positivo Tec</t>
  </si>
  <si>
    <t>Quero-Quero</t>
  </si>
  <si>
    <t>Multilaser</t>
  </si>
  <si>
    <t>MLAS3</t>
  </si>
  <si>
    <t>It Now Ifnc Fundo de Indice</t>
  </si>
  <si>
    <t>FIND11</t>
  </si>
  <si>
    <t>Etf BV Spyi</t>
  </si>
  <si>
    <t>SPYI11</t>
  </si>
  <si>
    <t>Nota media</t>
  </si>
  <si>
    <t>Asml Holding Nv</t>
  </si>
  <si>
    <t>ASML34</t>
  </si>
  <si>
    <t>Cruzeiro Edu</t>
  </si>
  <si>
    <t>CSED3</t>
  </si>
  <si>
    <t>Rumo S.A.</t>
  </si>
  <si>
    <t>BEWY39</t>
  </si>
  <si>
    <t>Investo Chip</t>
  </si>
  <si>
    <t>CHIP11</t>
  </si>
  <si>
    <t>RaiaDrogasil</t>
  </si>
  <si>
    <t>TAEE3</t>
  </si>
  <si>
    <t>Mercantil</t>
  </si>
  <si>
    <t>BMEB4</t>
  </si>
  <si>
    <t>Azul</t>
  </si>
  <si>
    <t>AZUL3</t>
  </si>
  <si>
    <t>Eli Lilly And Company</t>
  </si>
  <si>
    <t>LILY34</t>
  </si>
  <si>
    <t>S1TX34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</si>
  <si>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</si>
  <si>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</si>
  <si>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</si>
  <si>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</si>
  <si>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Etf Brad Bov</t>
  </si>
  <si>
    <t>BOVB11</t>
  </si>
  <si>
    <t>Global X Copper Miners</t>
  </si>
  <si>
    <t>BCPX39</t>
  </si>
  <si>
    <t>Advanced Micro Devices Inc</t>
  </si>
  <si>
    <t>Eucatex</t>
  </si>
  <si>
    <t>EUCA4</t>
  </si>
  <si>
    <t>Mitre Realty</t>
  </si>
  <si>
    <t>MTRE3</t>
  </si>
  <si>
    <t>Viveo</t>
  </si>
  <si>
    <t>VVEO3</t>
  </si>
  <si>
    <t>Alphabet Inc</t>
  </si>
  <si>
    <t>Berkshire Hathaway Inc</t>
  </si>
  <si>
    <t>Coca Cola Co</t>
  </si>
  <si>
    <t>COCA34</t>
  </si>
  <si>
    <t>Hapvida</t>
  </si>
  <si>
    <t>HAPV3</t>
  </si>
  <si>
    <t>Helbor</t>
  </si>
  <si>
    <t>HBOR3</t>
  </si>
  <si>
    <t>Jallesmachad</t>
  </si>
  <si>
    <t>Jpmorgan Chase &amp; Co</t>
  </si>
  <si>
    <t>Micron Technology, Inc</t>
  </si>
  <si>
    <t>Seagate Technology Holdings Plc</t>
  </si>
  <si>
    <t>Strategy Inc</t>
  </si>
  <si>
    <t>Hashdex Btcn</t>
  </si>
  <si>
    <t>Hashdex Eth</t>
  </si>
  <si>
    <t>Hashdex Nci</t>
  </si>
  <si>
    <t>HASH11</t>
  </si>
  <si>
    <t>Ishares Bova Ci</t>
  </si>
  <si>
    <t>iShares MSCI South Korea Capped ETF</t>
  </si>
  <si>
    <t>Ishares S&amp;P 500</t>
  </si>
  <si>
    <t>iShares Silver Trust</t>
  </si>
  <si>
    <t>Ishares Smal Ci</t>
  </si>
  <si>
    <t>Petzcobasi</t>
  </si>
  <si>
    <t>Profarma</t>
  </si>
  <si>
    <t>PFRM3</t>
  </si>
  <si>
    <t>BB Etf Dolar</t>
  </si>
  <si>
    <t>DOLA11</t>
  </si>
  <si>
    <t>Global X Silver Miners</t>
  </si>
  <si>
    <t>BSIL39</t>
  </si>
  <si>
    <t>iShares Gold Trust</t>
  </si>
  <si>
    <t>BIAU39</t>
  </si>
  <si>
    <t>Trend Ouro H</t>
  </si>
  <si>
    <t>GOLX11</t>
  </si>
  <si>
    <t>Randon Part</t>
  </si>
  <si>
    <t>SAPR3</t>
  </si>
  <si>
    <t>Taurus Armas</t>
  </si>
  <si>
    <t>TASA4</t>
  </si>
  <si>
    <t>Visa Inc</t>
  </si>
  <si>
    <t>VISA34</t>
  </si>
  <si>
    <t>Investo Hodl</t>
  </si>
  <si>
    <t>HODL11</t>
  </si>
  <si>
    <t>Investo Usbd</t>
  </si>
  <si>
    <t>USDB11</t>
  </si>
  <si>
    <t>iShares MSCI Acwi (All Country World Index)</t>
  </si>
  <si>
    <t>BACW39</t>
  </si>
  <si>
    <t>Nu Rend Ibov</t>
  </si>
  <si>
    <t>NDIV11</t>
  </si>
  <si>
    <t>Trend Us Lrg</t>
  </si>
  <si>
    <t>USAL11</t>
  </si>
  <si>
    <t>Trend Us Tec</t>
  </si>
  <si>
    <t>UTEC11</t>
  </si>
  <si>
    <t>NotaBDR</t>
  </si>
  <si>
    <t>Marvell Technology Group Ltd</t>
  </si>
  <si>
    <t>M2RV34</t>
  </si>
  <si>
    <t>Qualicorp</t>
  </si>
  <si>
    <t>Servicenow, Inc</t>
  </si>
  <si>
    <t>N1OW34</t>
  </si>
  <si>
    <t>Priner</t>
  </si>
  <si>
    <t>BTG Sphedge</t>
  </si>
  <si>
    <t>SPBZ11</t>
  </si>
  <si>
    <t>TTEN3 apesar de estar em tendência de alta no longo prazo pela média de 200 dias, no curto prazo está em realização. Abaixo dos 16,12 pode seguir em baixa no curto prazo mirando suportes em 14,86 ou 14,05. Teria sinal de retomada altista fechando acima dos 16,67 mirando resistências em 17,45 ou 19,05.</t>
  </si>
  <si>
    <t>ABCB4 está em tendência de alta no longo prazo, teve uma correção no curto prazo, mas pode estar retomando sinal de altas. Acima dos 24,58 pode buscar 26,16 ou 27,91. Abaixo dos 23,32 retomaria sinal de realização mirando suportes em 22,44 ou 21,56.</t>
  </si>
  <si>
    <t>A1MD34 está em tendência de alta pelas médias de 21 e 200 dias e vai mantendo sinal de força altista. Acima dos 287 pode buscar projeções nos 354,57 ou 463,91. Teria sinal de realização na perda dos 266,01 mirando os 177,66 ou 143,87. O IFR sobrecomprado alerta realizações se perder 266,01.</t>
  </si>
  <si>
    <t>BABA34 está em clara tendência de baixa pelas médias de 21 e 200 dias e segue em movimento de baixa. Abaixo dos 23,89 pode buscar suportes 22,89 ou 21,85. Teria sinal de repique altista fechando acima dos 24,56 mirando resistências em 26,24 ou 28,31.</t>
  </si>
  <si>
    <t>ALLD3 está em tendência de baixa pelas médias de 21 e 200 dias, mas começa a dar sinais de repiques de alta. Acima dos 6,05 teria sinal de repique altista mirando resistências nos 6,78 ou 7,42. Já uma perda dos 5,73 traria de volta o sinal de baixa projetando de 5,4 a 5,08.</t>
  </si>
  <si>
    <t>ALOS3 está em tendência de alta no longo prazo, teve uma correção no curto prazo, mas pode estar retomando sinal de altas. Acima dos 28,98 pode buscar 32,83 ou 36,09. Abaixo dos 27,54 retomaria sinal de realização mirando suportes em 25,9 ou 24,27.</t>
  </si>
  <si>
    <t>ALPA4 está em tendência de alta pelas médias de 21 e 200 dias e vai mantendo sinal de força altista. Acima dos 12,22 pode buscar projeções nos 13,16 ou 14,59. Teria sinal de realização na perda dos 10,83 mirando os 10,11 ou 9,39. O padrão de volume favorece a alta.</t>
  </si>
  <si>
    <t>GOGL34 está em tendência de alta pelas médias de 21 e 200 dias, mas começa a dar sinal de possível realização. Abaixo dos 160,1 poderia realizar na direção dos suportes 138,7 ou 128,83. Caso supere os 165,57 retomaria sinal de alta com projeções nos 170,64 ou 190,37.</t>
  </si>
  <si>
    <t>ALUP11 está em tendência de alta no longo prazo, teve uma correção no curto prazo, mas pode estar retomando sinal de altas. Acima dos 32,55 pode buscar 36,05 ou 39,01. Abaixo dos 31,26 retomaria sinal de realização mirando suportes em 29,77 ou 28,29.</t>
  </si>
  <si>
    <t>AMZO34 está em tendência de alta pelas médias de 21 e 200 dias e vai mantendo sinal de força altista. Acima dos 66,49 pode buscar projeções nos 68,6 ou 72,56. Teria sinal de realização na perda dos 65,34 mirando os 62,18 ou 60,19.</t>
  </si>
  <si>
    <t>ABEV3 está em tendência de alta pelas médias de 21 e 200 dias e vai mantendo sinal de força altista. Acima dos 16,31 pode buscar projeções nos 17,04 ou 18,72. Teria sinal de realização na perda dos 15,87 mirando os 14,32 ou 13,47.</t>
  </si>
  <si>
    <t>AMER3 está em tendência de baixa pelas médias de 21 e 200 dias, mas começa a dar sinais de repiques de alta. Acima dos 5,39 teria sinal de repique altista mirando resistências nos 7,03 ou 8,4. Já uma perda dos 4,81 traria de volta o sinal de baixa projetando de 4,12 a 3,43.</t>
  </si>
  <si>
    <t>ANIM3 está em tendência de baixa pelas médias de 21 e 200 dias, mas começa a dar sinais de repiques de alta. Acima dos 3,39 teria sinal de repique altista mirando resistências nos 4,44 ou 5,27. Já uma perda dos 3,09 traria de volta o sinal de baixa projetando de 2,67 a 2,25.</t>
  </si>
  <si>
    <t>AAPL34 está em tendência de alta pelas médias de 21 e 200 dias e vai mantendo sinal de força altista. Acima dos 76,79 pode buscar projeções nos 83,56 ou 94,52. Teria sinal de realização na perda dos 74,78 mirando os 65,83 ou 62,44. O IFR sobrecomprado alerta realizações se perder 74,78.</t>
  </si>
  <si>
    <t>ARML3 está em tendência de baixa pelas médias de 21 e 200 dias, mas começa a dar sinais de repiques de alta. Acima dos 3,43 teria sinal de repique altista mirando resistências nos 5,82 ou 7,4. Já uma perda dos 3,25 traria de volta o sinal de baixa projetando de 2,45 a 1,66. O IFR sobrevendido alerta para recuperações se superar 3,43</t>
  </si>
  <si>
    <t>ASML34 está em tendência de alta pelas médias de 21 e 200 dias e vai mantendo sinal de força altista. Acima dos 145,33 pode buscar projeções nos 158,57 ou 180. Teria sinal de realização na perda dos 136,17 mirando os 123,9 ou 117,27. O padrão de volume favorece a alta.</t>
  </si>
  <si>
    <t>ASAI3 está em tendência de baixa pelas médias de 21 e 200 dias, mas começa a dar sinais de repiques de alta. Acima dos 8,72 teria sinal de repique altista mirando resistências nos 9,86 ou 10,95. Já uma perda dos 8,09 traria de volta o sinal de baixa projetando de 7,54 a 6,99.</t>
  </si>
  <si>
    <t>AURA33 está em tendência de alta no longo prazo, teve uma correção no curto prazo, mas pode estar retomando sinal de altas. Acima dos 127,03 pode buscar 168,17 ou 199,11. Abaixo dos 118,09 retomaria sinal de realização mirando suportes em 102,61 ou 87,14.</t>
  </si>
  <si>
    <t>AURE3 está em tendência de alta no longo prazo, teve uma correção no curto prazo, mas pode estar retomando sinal de altas. Acima dos 12,85 pode buscar 14,61 ou 16,16. Abaixo dos 12,09 retomaria sinal de realização mirando suportes em 11,31 ou 10,53.</t>
  </si>
  <si>
    <t>AXIA3 está em tendência de alta no longo prazo, teve uma correção no curto prazo, mas pode estar retomando sinal de altas. Acima dos 55,53 pode buscar 64,3 ou 71,26. Abaixo dos 53,03 retomaria sinal de realização mirando suportes em 49,54 ou 46,06.</t>
  </si>
  <si>
    <t>AXIA6 está em tendência de alta no longo prazo, teve uma correção no curto prazo, mas pode estar retomando sinal de altas. Acima dos 60,93 pode buscar 70,26 ou 77,65. Abaixo dos 58,3 retomaria sinal de realização mirando suportes em 54,6 ou 50,9.</t>
  </si>
  <si>
    <t>AXIA7 está em tendência de baixa pelas médias de 21 e 200 dias, mas começa a dar sinais de repiques de alta. Acima dos 53,33 teria sinal de repique altista mirando resistências nos 61,39 ou 67,87. Já uma perda dos 50,9 traria de volta o sinal de baixa projetando de 47,65 a 44,41.</t>
  </si>
  <si>
    <t>AZUL3 está em clara tendência de baixa pelas médias de 21 e 200 dias e segue em movimento de baixa. Abaixo dos 26,01 pode buscar suportes 17,36 ou 8,71. Teria sinal de repique altista fechando acima dos 34,36 mirando resistências em 54 ou 71,29.</t>
  </si>
  <si>
    <t>AZZA3 está em tendência de baixa pelas médias de 21 e 200 dias, mas começa a dar sinais de repiques de alta. Acima dos 19,94 teria sinal de repique altista mirando resistências nos 23,38 ou 26,5. Já uma perda dos 18,32 traria de volta o sinal de baixa projetando de 16,75 a 15,19.</t>
  </si>
  <si>
    <t>B3SA3 está em tendência de alta no longo prazo, teve uma correção no curto prazo, mas pode estar retomando sinal de altas. Acima dos 17,08 pode buscar 19,19 ou 21,27. Abaixo dos 15,81 retomaria sinal de realização mirando suportes em 14,76 ou 13,72.</t>
  </si>
  <si>
    <t>BMGB4 está em tendência de alta no longo prazo, teve uma correção no curto prazo, mas pode estar retomando sinal de altas. Acima dos 5,27 pode buscar 5,52 ou 5,84. Abaixo dos 5 retomaria sinal de realização mirando suportes em 4,83 ou 4,67.</t>
  </si>
  <si>
    <t>BRSR6 está em tendência de alta no longo prazo, teve uma correção no curto prazo, mas pode estar retomando sinal de altas. Acima dos 14,95 pode buscar 16,43 ou 17,88. Abaixo dos 14,08 retomaria sinal de realização mirando suportes em 13,35 ou 12,62.</t>
  </si>
  <si>
    <t>BBSE3 está em tendência de alta pelas médias de 21 e 200 dias e vai mantendo sinal de força altista. Acima dos 35,32 pode buscar projeções nos 36,4 ou 38,15. Teria sinal de realização na perda dos 33,57 mirando os 33,02 ou 32,48. O padrão de volume favorece a alta.</t>
  </si>
  <si>
    <t>BMOB3 está em tendência de alta no longo prazo, teve uma correção no curto prazo, mas pode estar retomando sinal de altas. Acima dos 25,44 pode buscar 27,65 ou 30,01. Abaixo dos 23,83 retomaria sinal de realização mirando suportes em 22,64 ou 21,46.</t>
  </si>
  <si>
    <t>BERK34 está em tendência de baixa pela média de 200 dias, a parece ter completado movimento de repique de alta de curto prazo e pode estar retomando o movimento baixista. Abaixo dos 119,97 pode seguir em queda na direção dos suportes 114,15 ou 111,12. Teria sinal de repique altista fechando acima dos 123,95 mirando resistências em 130 ou 139,8.</t>
  </si>
  <si>
    <t>BLAU3 está em tendência de alta pelas médias de 21 e 200 dias e vai mantendo sinal de força altista. Acima dos 10,84 pode buscar projeções nos 11,4 ou 12,34. Teria sinal de realização na perda dos 10,5 mirando os 9,87 ou 9,39.</t>
  </si>
  <si>
    <t>SOJA3 está em tendência de baixa pelas médias de 21 e 200 dias, mas começa a dar sinais de repiques de alta. Acima dos 6,65 teria sinal de repique altista mirando resistências nos 7,21 ou 7,8. Já uma perda dos 6,25 traria de volta o sinal de baixa projetando de 5,95 a 5,65.</t>
  </si>
  <si>
    <t>BRBI11 está em tendência de baixa pelas médias de 21 e 200 dias, mas começa a dar sinais de repiques de alta. Acima dos 16,65 teria sinal de repique altista mirando resistências nos 19,66 ou 21,98. Já uma perda dos 15,89 traria de volta o sinal de baixa projetando de 14,72 a 13,56.</t>
  </si>
  <si>
    <t>BBDC3 está em tendência de baixa pelas médias de 21 e 200 dias, mas começa a dar sinais de repiques de alta. Acima dos 15,64 teria sinal de repique altista mirando resistências nos 18,01 ou 19,85. Já uma perda dos 15,02 traria de volta o sinal de baixa projetando de 14,09 a 13,17.</t>
  </si>
  <si>
    <t>BBDC4 está em tendência de baixa pelas médias de 21 e 200 dias, mas começa a dar sinais de repiques de alta. Acima dos 18,02 teria sinal de repique altista mirando resistências nos 20,86 ou 23,08. Já uma perda dos 17,26 traria de volta o sinal de baixa projetando de 16,14 a 15,03.</t>
  </si>
  <si>
    <t>BRAP4 está em tendência de alta no longo prazo, teve uma correção no curto prazo, mas pode estar retomando sinal de altas. Acima dos 23,11 pode buscar 25,05 ou 26,99. Abaixo dos 21,9 retomaria sinal de realização mirando suportes em 20,92 ou 19,95.</t>
  </si>
  <si>
    <t>SAUD3 apesar de estar em tendência de alta no longo prazo pela média de 200 dias, no curto prazo está em realização. Abaixo dos 13,17 pode seguir em baixa no curto prazo mirando suportes em 12,24 ou 11,31. Teria sinal de retomada altista fechando acima dos 13,64 mirando resistências em 16,17 ou 18,02. O IFR sobrevendido alerta para recuperações se superar 13,64</t>
  </si>
  <si>
    <t>BBAS3 está em tendência de baixa pelas médias de 21 e 200 dias, mas começa a dar sinais de repiques de alta. Acima dos 20,78 teria sinal de repique altista mirando resistências nos 24,14 ou 26,85. Já uma perda dos 20,31 traria de volta o sinal de baixa projetando de 19,74 a 18,38.</t>
  </si>
  <si>
    <t>AGRO3 está em tendência de baixa pelas médias de 21 e 200 dias, mas começa a dar sinais de repiques de alta. Acima dos 18,85 teria sinal de repique altista mirando resistências nos 20,14 ou 21,15. Já uma perda dos 18,49 traria de volta o sinal de baixa projetando de 17,98 a 17,47.</t>
  </si>
  <si>
    <t>BRKM5 está em tendência de alta pelas médias de 21 e 200 dias e vai mantendo sinal de força altista. Acima dos 12,33 pode buscar projeções nos 13,38 ou 16,64. Teria sinal de realização na perda dos 12 mirando os 8,09 ou 6,45. O IFR sobrecomprado alerta realizações se perder 12.</t>
  </si>
  <si>
    <t>BRAV3 está em tendência de alta pelas médias de 21 e 200 dias e vai mantendo sinal de força altista. Acima dos 19,9 pode buscar projeções nos 21,46 ou 24,06. Teria sinal de realização na perda dos 18,65 mirando os 17,24 ou 15,93. O padrão de volume favorece a alta.</t>
  </si>
  <si>
    <t>AVGO34 está em tendência de alta pelas médias de 21 e 200 dias e vai mantendo sinal de força altista. Acima dos 30,3 pode buscar projeções nos 31,51 ou 33,6. Teria sinal de realização na perda dos 29,66 mirando os 28,12 ou 27,07.</t>
  </si>
  <si>
    <t>BPAC11 está em tendência de alta no longo prazo, teve uma correção no curto prazo, mas pode estar retomando sinal de altas. Acima dos 55,12 pode buscar 63,78 ou 70,71. Abaixo dos 52,56 retomaria sinal de realização mirando suportes em 49,09 ou 45,62.</t>
  </si>
  <si>
    <t>CXSE3 está em tendência de alta pelas médias de 21 e 200 dias e vai mantendo sinal de força altista. Acima dos 18,06 pode buscar projeções nos 18,68 ou 19,57. Teria sinal de realização na perda dos 17,23 mirando os 16,78 ou 16,33.</t>
  </si>
  <si>
    <t>CAML3 está em tendência de alta no longo prazo, teve uma correção no curto prazo, mas pode estar retomando sinal de altas. Acima dos 5,83 pode buscar 6,73 ou 7,44. Abaixo dos 5,57 retomaria sinal de realização mirando suportes em 5,21 ou 4,85.</t>
  </si>
  <si>
    <t>BHIA3 está em tendência de baixa pelas médias de 21 e 200 dias, mas começa a dar sinais de repiques de alta. Acima dos 1,6 teria sinal de repique altista mirando resistências nos 2,83 ou 3,82. Já uma perda dos 1,22 traria de volta o sinal de baixa projetando de 0,72 a 0,22. O IFR sobrevendido alerta para recuperações se superar 1,6</t>
  </si>
  <si>
    <t>CBAV3 está em tendência de alta no longo prazo, teve uma correção no curto prazo, mas pode estar retomando sinal de altas. Acima dos 10,61 pode buscar 10,75 ou 10,91. Abaixo dos 10,48 retomaria sinal de realização mirando suportes em 10,39 ou 10,31.</t>
  </si>
  <si>
    <t>CEAB3 está em tendência de baixa pelas médias de 21 e 200 dias, mas começa a dar sinais de repiques de alta. Acima dos 11,3 teria sinal de repique altista mirando resistências nos 13,03 ou 14,72. Já uma perda dos 10,28 traria de volta o sinal de baixa projetando de 9,43 a 8,58.</t>
  </si>
  <si>
    <t>CMIG3</t>
  </si>
  <si>
    <t>CMIG3 está em tendência de alta no longo prazo, teve uma correção no curto prazo, mas pode estar retomando sinal de altas. Acima dos 16,56 pode buscar 18,38 ou 20,06. Abaixo dos 15,66 retomaria sinal de realização mirando suportes em 14,81 ou 13,97.</t>
  </si>
  <si>
    <t>CMIG4 está em tendência de alta no longo prazo, teve uma correção no curto prazo, mas pode estar retomando sinal de altas. Acima dos 11,68 pode buscar 13,48 ou 14,93. Abaixo dos 11,13 retomaria sinal de realização mirando suportes em 10,4 ou 9,67.</t>
  </si>
  <si>
    <t>Chevron Corp</t>
  </si>
  <si>
    <t>CHVX34</t>
  </si>
  <si>
    <t>CHVX34 está em tendência de alta pelas médias de 21 e 200 dias, mas começa a dar sinal de possível realização. Abaixo dos 95,89 poderia realizar na direção dos suportes 87,75 ou 83,93. Caso supere os 100,1 retomaria sinal de alta com projeções nos 107,73 ou 120,08.</t>
  </si>
  <si>
    <t>COCA34 está em tendência de alta pelas médias de 21 e 200 dias, mas começa a dar sinal de possível realização. Abaixo dos 67,79 poderia realizar na direção dos suportes 61,68 ou 59,3. Caso supere os 69,38 retomaria sinal de alta com projeções nos 74,13 ou 81,83.</t>
  </si>
  <si>
    <t>COGN3 está em tendência de baixa pelas médias de 21 e 200 dias, mas começa a dar sinais de repiques de alta. Acima dos 2,59 teria sinal de repique altista mirando resistências nos 3,27 ou 3,8. Já uma perda dos 2,4 traria de volta o sinal de baixa projetando de 2,13 a 1,86.</t>
  </si>
  <si>
    <t>C2OI34 está em clara tendência de baixa pelas médias de 21 e 200 dias e segue em movimento de baixa. Abaixo dos 35,56 pode buscar suportes 32,85 ou 30,15. Teria sinal de repique altista fechando acima dos 39,64 mirando resistências em 44,3 ou 49,7.</t>
  </si>
  <si>
    <t>CSMG3 está em tendência de alta no longo prazo, teve uma correção no curto prazo, mas pode estar retomando sinal de altas. Acima dos 53,65 pode buscar 58,74 ou 63,65. Abaixo dos 50,79 retomaria sinal de realização mirando suportes em 48,33 ou 45,87.</t>
  </si>
  <si>
    <t>CPLE3 está em tendência de alta no longo prazo, teve uma correção no curto prazo, mas pode estar retomando sinal de altas. Acima dos 15,23 pode buscar 16,65 ou 18. Abaixo dos 14,45 retomaria sinal de realização mirando suportes em 13,77 ou 13,09.</t>
  </si>
  <si>
    <t>CSAN3 está em tendência de baixa pelas médias de 21 e 200 dias, mas começa a dar sinais de repiques de alta. Acima dos 4,34 teria sinal de repique altista mirando resistências nos 5,49 ou 6,34. Já uma perda dos 4,1 traria de volta o sinal de baixa projetando de 3,67 a 3,24.</t>
  </si>
  <si>
    <t>CPFE3 está em tendência de alta no longo prazo, teve uma correção no curto prazo, mas pode estar retomando sinal de altas. Acima dos 44,75 pode buscar 51,35 ou 56,2. Abaixo dos 43,5 retomaria sinal de realização mirando suportes em 41,07 ou 38,64.</t>
  </si>
  <si>
    <t>CSED3 está em tendência de baixa pelas médias de 21 e 200 dias, mas começa a dar sinais de repiques de alta. Acima dos 4,39 teria sinal de repique altista mirando resistências nos 5,98 ou 7,2. Já uma perda dos 4 traria de volta o sinal de baixa projetando de 3,38 a 2,77.</t>
  </si>
  <si>
    <t>CMIN3 está em tendência de baixa pelas médias de 21 e 200 dias, mas começa a dar sinais de repiques de alta. Acima dos 4,51 teria sinal de repique altista mirando resistências nos 5,05 ou 5,64. Já uma perda dos 4,08 traria de volta o sinal de baixa projetando de 3,78 a 3,48.</t>
  </si>
  <si>
    <t>Csu Digital</t>
  </si>
  <si>
    <t>CSUD3</t>
  </si>
  <si>
    <t>CSUD3 está em tendência de alta no longo prazo, teve uma correção no curto prazo, mas pode estar retomando sinal de altas. Acima dos 17,62 pode buscar 19,8 ou 21,89. Abaixo dos 16,41 retomaria sinal de realização mirando suportes em 15,36 ou 14,31.</t>
  </si>
  <si>
    <t>CURY3 apesar de estar em tendência de baixa no longo prazo pela média de 200 dias, no curto prazo está com sinal de recuperação favorecendo repiques de alta. Acima dos 31,4 pode seguir repique altista na direção resistências nos 33,92 ou 37,3. Caso perca os 28,45 teria sinal de baixa projetando de 26,75 a 25,06.</t>
  </si>
  <si>
    <t>CVCB3 está em tendência de baixa pelas médias de 21 e 200 dias, mas começa a dar sinais de repiques de alta. Acima dos 1,87 teria sinal de repique altista mirando resistências nos 2,57 ou 3,07. Já uma perda dos 1,75 traria de volta o sinal de baixa projetando de 1,49 a 1,24.</t>
  </si>
  <si>
    <t>CYRE3 está em tendência de baixa pelas médias de 21 e 200 dias, mas começa a dar sinais de repiques de alta. Acima dos 22,55 teria sinal de repique altista mirando resistências nos 27,64 ou 32,23. Já uma perda dos 21,44 traria de volta o sinal de baixa projetando de 20,2 a 17,9.</t>
  </si>
  <si>
    <t>CYRE4 está em tendência de baixa pelas médias de 21 e 200 dias, mas começa a dar sinais de repiques de alta. Acima dos 20,57 teria sinal de repique altista mirando resistências nos 25,11 ou 28,86. Já uma perda dos 19,85 traria de volta o sinal de baixa projetando de 19,04 a 17,16.</t>
  </si>
  <si>
    <t>DASA3 está em tendência de alta no longo prazo, teve uma correção no curto prazo, mas pode estar retomando sinal de altas. Acima dos 3,12 pode buscar 3,55 ou 4. Abaixo dos 2,81 retomaria sinal de realização mirando suportes em 2,58 ou 2,35.</t>
  </si>
  <si>
    <t>DESK3 está em tendência de alta no longo prazo, teve uma correção no curto prazo, mas pode estar retomando sinal de altas. Acima dos 17,77 pode buscar 18,57 ou 19,32. Abaixo dos 17,35 retomaria sinal de realização mirando suportes em 16,97 ou 16,59.</t>
  </si>
  <si>
    <t>DXCO3 está em tendência de baixa pelas médias de 21 e 200 dias, mas começa a dar sinais de repiques de alta. Acima dos 5,03 teria sinal de repique altista mirando resistências nos 5,93 ou 6,7. Já uma perda dos 4,67 traria de volta o sinal de baixa projetando de 4,28 a 3,89.</t>
  </si>
  <si>
    <t>PNVL3 está em tendência de alta no longo prazo, teve uma correção no curto prazo, mas pode estar retomando sinal de altas. Acima dos 12,5 pode buscar 14,59 ou 16,39. Abaixo dos 11,67 retomaria sinal de realização mirando suportes em 10,76 ou 9,86.</t>
  </si>
  <si>
    <t>DIRR3 apesar de estar em tendência de baixa no longo prazo pela média de 200 dias, no curto prazo está com sinal de recuperação favorecendo repiques de alta. Acima dos 13,47 pode seguir repique altista na direção resistências nos 14,86 ou 16,53. Caso perca os 12,15 teria sinal de baixa projetando de 11,31 a 10,47.</t>
  </si>
  <si>
    <t>ECOR3 está em tendência de baixa pelas médias de 21 e 200 dias, mas começa a dar sinais de repiques de alta. Acima dos 8,1 teria sinal de repique altista mirando resistências nos 9,72 ou 11,23. Já uma perda dos 7,27 traria de volta o sinal de baixa projetando de 6,51 a 5,75.</t>
  </si>
  <si>
    <t>LILY34 está em tendência de alta pelas médias de 21 e 200 dias, mas começa a dar sinal de possível realização. Abaixo dos 167,62 poderia realizar na direção dos suportes 141,83 ou 131,78. Caso supere os 174,34 retomaria sinal de alta com projeções nos 194,43 ou 226,94.</t>
  </si>
  <si>
    <t>EMBJ3 está em tendência de baixa pelas médias de 21 e 200 dias, mas começa a dar sinais de repiques de alta. Acima dos 71,07 teria sinal de repique altista mirando resistências nos 84,76 ou 95,06. Já uma perda dos 68,08 traria de volta o sinal de baixa projetando de 62,92 a 57,77.</t>
  </si>
  <si>
    <t>ENGI11 está em tendência de alta no longo prazo, teve uma correção no curto prazo, mas pode estar retomando sinal de altas. Acima dos 49,57 pode buscar 57,5 ou 63,89. Abaixo dos 47,16 retomaria sinal de realização mirando suportes em 43,96 ou 40,76.</t>
  </si>
  <si>
    <t>ENEV3 está em tendência de alta no longo prazo, teve uma correção no curto prazo, mas pode estar retomando sinal de altas. Acima dos 25,64 pode buscar 27,75 ou 30,3. Abaixo dos 23,62 retomaria sinal de realização mirando suportes em 22,34 ou 21,06.</t>
  </si>
  <si>
    <t>EGIE3 está em tendência de alta no longo prazo, teve uma correção no curto prazo, mas pode estar retomando sinal de altas. Acima dos 32,92 pode buscar 37,01 ou 40,31. Abaixo dos 31,67 retomaria sinal de realização mirando suportes em 30,01 ou 28,36.</t>
  </si>
  <si>
    <t>EQTL3 está em tendência de alta no longo prazo, teve uma correção no curto prazo, mas pode estar retomando sinal de altas. Acima dos 38,99 pode buscar 45,13 ou 49,81. Abaixo dos 37,55 retomaria sinal de realização mirando suportes em 35,2 ou 32,86.</t>
  </si>
  <si>
    <t>EUCA4 está em tendência de alta pelas médias de 21 e 200 dias, mas começa a dar sinal de possível realização. Abaixo dos 26,42 poderia realizar na direção dos suportes 20,08 ou 17,94. Caso supere os 27 retomaria sinal de alta com projeções nos 31,27 ou 38,19. O IFR sobrecomprado alerta realizações se perder 26,42.</t>
  </si>
  <si>
    <t>EVEN3 está em tendência de baixa pelas médias de 21 e 200 dias, mas começa a dar sinais de repiques de alta. Acima dos 5,81 teria sinal de repique altista mirando resistências nos 6,82 ou 7,78. Já uma perda dos 5,64 traria de volta o sinal de baixa projetando de 5,26 a 4,77.</t>
  </si>
  <si>
    <t>EZTC3 está em tendência de baixa pelas médias de 21 e 200 dias, mas começa a dar sinais de repiques de alta. Acima dos 13,46 teria sinal de repique altista mirando resistências nos 16,07 ou 18,27. Já uma perda dos 12,5 traria de volta o sinal de baixa projetando de 11,39 a 10,29.</t>
  </si>
  <si>
    <t>FESA4 está em tendência de baixa pelas médias de 21 e 200 dias, mas começa a dar sinais de repiques de alta. Acima dos 6,32 teria sinal de repique altista mirando resistências nos 8,29 ou 9,63. Já uma perda dos 6,12 traria de volta o sinal de baixa projetando de 5,44 a 4,77. O IFR sobrevendido alerta para recuperações se superar 6,32</t>
  </si>
  <si>
    <t>FLRY3 está em tendência de alta no longo prazo, teve uma correção no curto prazo, mas pode estar retomando sinal de altas. Acima dos 15,92 pode buscar 16,96 ou 17,99. Abaixo dos 15,28 retomaria sinal de realização mirando suportes em 14,76 ou 14,24.</t>
  </si>
  <si>
    <t>FRAS3 está em tendência de baixa pelas médias de 21 e 200 dias, mas começa a dar sinais de repiques de alta. Acima dos 21,65 teria sinal de repique altista mirando resistências nos 22,58 ou 23,58. Já uma perda dos 20,95 traria de volta o sinal de baixa projetando de 20,44 a 19,94.</t>
  </si>
  <si>
    <t>GGBR4 está em tendência de alta pelas médias de 21 e 200 dias e vai mantendo sinal de força altista. Acima dos 23,67 pode buscar projeções nos 24,42 ou 26,52. Teria sinal de realização na perda dos 23,07 mirando os 21,02 ou 19,96.</t>
  </si>
  <si>
    <t>GOAU4 está em tendência de alta pelas médias de 21 e 200 dias e vai mantendo sinal de força altista. Acima dos 10,5 pode buscar projeções nos 11,26 ou 12,49. Teria sinal de realização na perda dos 10,05 mirando os 9,27 ou 8,88.</t>
  </si>
  <si>
    <t>GGPS3 está em tendência de baixa pelas médias de 21 e 200 dias, mas começa a dar sinais de repiques de alta. Acima dos 13,72 teria sinal de repique altista mirando resistências nos 16,65 ou 18,98. Já uma perda dos 12,87 traria de volta o sinal de baixa projetando de 11,7 a 10,53.</t>
  </si>
  <si>
    <t>GRND3 está em tendência de baixa pelas médias de 21 e 200 dias, mas começa a dar sinais de repiques de alta. Acima dos 4,06 teria sinal de repique altista mirando resistências nos 4,72 ou 5,22. Já uma perda dos 3,9 traria de volta o sinal de baixa projetando de 3,64 a 3,39.</t>
  </si>
  <si>
    <t>GMAT3 está em tendência de baixa pelas médias de 21 e 200 dias, mas começa a dar sinais de repiques de alta. Acima dos 4,48 teria sinal de repique altista mirando resistências nos 4,85 ou 5,33. Já uma perda dos 4,06 traria de volta o sinal de baixa projetando de 3,81 a 3,57.</t>
  </si>
  <si>
    <t>SBFG3 está em tendência de baixa pelas médias de 21 e 200 dias, mas começa a dar sinais de repiques de alta. Acima dos 11,01 teria sinal de repique altista mirando resistências nos 12,72 ou 14,29. Já uma perda dos 10,17 traria de volta o sinal de baixa projetando de 9,38 a 8,59.</t>
  </si>
  <si>
    <t>HAPV3 apesar de estar em tendência de baixa no longo prazo pela média de 200 dias, no curto prazo está com sinal de recuperação favorecendo repiques de alta. Acima dos 13,44 pode seguir repique altista na direção resistências nos 14,42 ou 16,53. Caso perca os 12,81 teria sinal de baixa projetando de 10,99 a 9,93.</t>
  </si>
  <si>
    <t>HBOR3 apesar de estar em tendência de baixa no longo prazo pela média de 200 dias, no curto prazo está com sinal de recuperação favorecendo repiques de alta. Acima dos 2,32 pode seguir repique altista na direção resistências nos 2,45 ou 2,67. Caso perca os 2,08 teria sinal de baixa projetando de 1,96 a 1,85.</t>
  </si>
  <si>
    <t>HBSA3 está em tendência de baixa pelas médias de 21 e 200 dias, mas começa a dar sinais de repiques de alta. Acima dos 3,32 teria sinal de repique altista mirando resistências nos 3,67 ou 3,94. Já uma perda dos 3,22 traria de volta o sinal de baixa projetando de 3,08 a 2,94.</t>
  </si>
  <si>
    <t>HYPE3 está em tendência de baixa pelas médias de 21 e 200 dias, mas começa a dar sinais de repiques de alta. Acima dos 22,78 teria sinal de repique altista mirando resistências nos 23,8 ou 24,96. Já uma perda dos 21,91 traria de volta o sinal de baixa projetando de 21,32 a 20,74.</t>
  </si>
  <si>
    <t>IGTI11 está em tendência de alta no longo prazo, teve uma correção no curto prazo, mas pode estar retomando sinal de altas. Acima dos 26,9 pode buscar 30,1 ou 32,86. Abaixo dos 25,63 retomaria sinal de realização mirando suportes em 24,24 ou 22,86.</t>
  </si>
  <si>
    <t>ITLC34 está em tendência de alta pelas médias de 21 e 200 dias e vai mantendo sinal de força altista. Acima dos 107,83 pode buscar projeções nos 141,21 ou 195,23. Teria sinal de realização na perda dos 96 mirando os 53,81 ou 37,11. O padrão de volume favorece a alta.</t>
  </si>
  <si>
    <t>INTB3 está em tendência de alta pelas médias de 21 e 200 dias e vai mantendo sinal de força altista. Acima dos 14,77 pode buscar projeções nos 15,97 ou 17,31. Teria sinal de realização na perda dos 14,45 mirando os 13,8 ou 13,12.</t>
  </si>
  <si>
    <t>INBR32 está em tendência de baixa pelas médias de 21 e 200 dias, mas começa a dar sinais de repiques de alta. Acima dos 30,95 teria sinal de repique altista mirando resistências nos 41,14 ou 49,05. Já uma perda dos 28,33 traria de volta o sinal de baixa projetando de 24,37 a 20,41.</t>
  </si>
  <si>
    <t>MYPK3 está em tendência de baixa pelas médias de 21 e 200 dias, mas começa a dar sinais de repiques de alta. Acima dos 9,08 teria sinal de repique altista mirando resistências nos 10,56 ou 11,71. Já uma perda dos 8,69 traria de volta o sinal de baixa projetando de 8,11 a 7,53.</t>
  </si>
  <si>
    <t>RANI3 apesar de estar em tendência de baixa no longo prazo pela média de 200 dias, no curto prazo está com sinal de recuperação favorecendo repiques de alta. Acima dos 7,97 pode seguir repique altista na direção resistências nos 8,67 ou 9,31. Caso perca os 7,62 teria sinal de baixa projetando de 7,29 a 6,97.</t>
  </si>
  <si>
    <t>IRBR3 está em tendência de alta pelas médias de 21 e 200 dias e vai mantendo sinal de força altista. Acima dos 53,75 pode buscar projeções nos 57,67 ou 61,76. Teria sinal de realização na perda dos 51,05 mirando os 49 ou 46,95.</t>
  </si>
  <si>
    <t>ISAE4 está em tendência de alta no longo prazo, teve uma correção no curto prazo, mas pode estar retomando sinal de altas. Acima dos 28,94 pode buscar 30,86 ou 32,81. Abaixo dos 27,69 retomaria sinal de realização mirando suportes em 26,71 ou 25,73.</t>
  </si>
  <si>
    <t>ITSA3</t>
  </si>
  <si>
    <t>ITSA3 está em tendência de alta no longo prazo, teve uma correção no curto prazo, mas pode estar retomando sinal de altas. Acima dos 13,18 pode buscar 14,55 ou 15,69. Abaixo dos 12,7 retomaria sinal de realização mirando suportes em 12,12 ou 11,55.</t>
  </si>
  <si>
    <t>ITSA4 está em tendência de alta no longo prazo, teve uma correção no curto prazo, mas pode estar retomando sinal de altas. Acima dos 13,07 pode buscar 14,81 ou 16,19. Abaixo dos 12,57 retomaria sinal de realização mirando suportes em 11,87 ou 11,18.</t>
  </si>
  <si>
    <t>ITUB3 está em tendência de alta no longo prazo, teve uma correção no curto prazo, mas pode estar retomando sinal de altas. Acima dos 40,8 pode buscar 46,31 ou 50,67. Abaixo dos 39,25 retomaria sinal de realização mirando suportes em 37,06 ou 34,88.</t>
  </si>
  <si>
    <t>ITUB4 está em tendência de alta no longo prazo, teve uma correção no curto prazo, mas pode estar retomando sinal de altas. Acima dos 39,98 pode buscar 46,24 ou 50,89. Abaixo dos 38,7 retomaria sinal de realização mirando suportes em 36,37 ou 34,04.</t>
  </si>
  <si>
    <t>JALL3 está em clara tendência de baixa pelas médias de 21 e 200 dias e segue em movimento de baixa. Abaixo dos 2,89 pode buscar suportes 2,72 ou 2,56. Teria sinal de repique altista fechando acima dos 2,95 mirando resistências em 3,42 ou 3,74. O IFR sobrevendido alerta para recuperações se superar 2,95</t>
  </si>
  <si>
    <t>JBSS32 está em tendência de baixa pelas médias de 21 e 200 dias, mas começa a dar sinais de repiques de alta. Acima dos 64,9 teria sinal de repique altista mirando resistências nos 83,1 ou 95,79. Já uma perda dos 62,55 traria de volta o sinal de baixa projetando de 56,2 a 49,85. O IFR sobrevendido alerta para recuperações se superar 64,9</t>
  </si>
  <si>
    <t>JHSF3 está em tendência de alta no longo prazo, teve uma correção no curto prazo, mas pode estar retomando sinal de altas. Acima dos 11,06 pode buscar 14,42 ou 17,04. Abaixo dos 10,17 retomaria sinal de realização mirando suportes em 8,85 ou 7,54.</t>
  </si>
  <si>
    <t>JPMC34 está em tendência de baixa pelas médias de 21 e 200 dias, mas começa a dar sinais de repiques de alta. Acima dos 151,51 teria sinal de repique altista mirando resistências nos 157,22 ou 164,77. Já uma perda dos 148,48 traria de volta o sinal de baixa projetando de 145 a 141,22.</t>
  </si>
  <si>
    <t>JSLG3 está em tendência de alta no longo prazo, teve uma correção no curto prazo, mas pode estar retomando sinal de altas. Acima dos 7,06 pode buscar 8,08 ou 9,13. Abaixo dos 6,37 retomaria sinal de realização mirando suportes em 5,84 ou 5,31.</t>
  </si>
  <si>
    <t>KEPL3 está em tendência de baixa pelas médias de 21 e 200 dias, mas começa a dar sinais de repiques de alta. Acima dos 7,15 teria sinal de repique altista mirando resistências nos 8,19 ou 8,94. Já uma perda dos 6,97 traria de volta o sinal de baixa projetando de 6,59 a 6,21.</t>
  </si>
  <si>
    <t>KLBN3 está em tendência de baixa pelas médias de 21 e 200 dias, mas começa a dar sinais de repiques de alta. Acima dos 3,35 teria sinal de repique altista mirando resistências nos 3,78 ou 4,11. Já uma perda dos 3,23 traria de volta o sinal de baixa projetando de 3,06 a 2,89.</t>
  </si>
  <si>
    <t>KLBN4 está em tendência de baixa pelas médias de 21 e 200 dias, mas começa a dar sinais de repiques de alta. Acima dos 3,35 teria sinal de repique altista mirando resistências nos 3,8 ou 4,14. Já uma perda dos 3,24 traria de volta o sinal de baixa projetando de 3,06 a 2,89.</t>
  </si>
  <si>
    <t>KLBN11 está em tendência de baixa pelas médias de 21 e 200 dias, mas começa a dar sinais de repiques de alta. Acima dos 16,65 teria sinal de repique altista mirando resistências nos 18,91 ou 20,64. Já uma perda dos 16,1 traria de volta o sinal de baixa projetando de 15,23 a 14,36.</t>
  </si>
  <si>
    <t>LAVV3 está em tendência de baixa pelas médias de 21 e 200 dias, mas começa a dar sinais de repiques de alta. Acima dos 11,8 teria sinal de repique altista mirando resistências nos 15,1 ou 17,61. Já uma perda dos 11,03 traria de volta o sinal de baixa projetando de 9,77 a 8,51.</t>
  </si>
  <si>
    <t>LIGT3 está em clara tendência de baixa pelas médias de 21 e 200 dias e segue em movimento de baixa. Abaixo dos 2,64 pode buscar suportes 1,8 ou 0,96. Teria sinal de repique altista fechando acima dos 3,39 mirando resistências em 5,35 ou 7,02. O IFR sobrevendido alerta para recuperações se superar 3,39</t>
  </si>
  <si>
    <t>RENT3 está em tendência de alta no longo prazo, teve uma correção no curto prazo, mas pode estar retomando sinal de altas. Acima dos 44,68 pode buscar 52,01 ou 58,59. Abaixo dos 41,36 retomaria sinal de realização mirando suportes em 38,06 ou 34,77.</t>
  </si>
  <si>
    <t>RENT4 está em tendência de baixa pelas médias de 21 e 200 dias, mas começa a dar sinais de repiques de alta. Acima dos 43,11 teria sinal de repique altista mirando resistências nos 49,98 ou 56,16. Já uma perda dos 39,97 traria de volta o sinal de baixa projetando de 36,87 a 33,78.</t>
  </si>
  <si>
    <t>LOGG3 está em tendência de alta no longo prazo, teve uma correção no curto prazo, mas pode estar retomando sinal de altas. Acima dos 25,68 pode buscar 27,97 ou 29,97. Abaixo dos 24,72 retomaria sinal de realização mirando suportes em 23,71 ou 22,71.</t>
  </si>
  <si>
    <t>LREN3 está em tendência de alta pelas médias de 21 e 200 dias e vai mantendo sinal de força altista. Acima dos 15,29 pode buscar projeções nos 16,68 ou 18,94. Teria sinal de realização na perda dos 13,78 mirando os 13,03 ou 12,33.</t>
  </si>
  <si>
    <t>LWSA3 está em tendência de baixa pelas médias de 21 e 200 dias, mas começa a dar sinais de repiques de alta. Acima dos 3,77 teria sinal de repique altista mirando resistências nos 4,31 ou 4,76. Já uma perda dos 3,58 traria de volta o sinal de baixa projetando de 3,35 a 3,12.</t>
  </si>
  <si>
    <t>MDIA3 está em tendência de baixa pelas médias de 21 e 200 dias, mas começa a dar sinais de repiques de alta. Acima dos 19,92 teria sinal de repique altista mirando resistências nos 24,8 ou 28,13. Já uma perda dos 19,41 traria de volta o sinal de baixa projetando de 17,74 a 16,07.</t>
  </si>
  <si>
    <t>MGLU3 está em tendência de baixa pelas médias de 21 e 200 dias, mas começa a dar sinais de repiques de alta. Acima dos 6,8 teria sinal de repique altista mirando resistências nos 9,23 ou 11,01. Já uma perda dos 6,34 traria de volta o sinal de baixa projetando de 5,44 a 4,55. O IFR sobrevendido alerta para recuperações se superar 6,8</t>
  </si>
  <si>
    <t>POMO3 está em tendência de alta no longo prazo, teve uma correção no curto prazo, mas pode estar retomando sinal de altas. Acima dos 5,94 pode buscar 6,65 ou 7,26. Abaixo dos 5,66 retomaria sinal de realização mirando suportes em 5,35 ou 5,04.</t>
  </si>
  <si>
    <t>POMO4 está em tendência de baixa pelas médias de 21 e 200 dias, mas começa a dar sinais de repiques de alta. Acima dos 6,02 teria sinal de repique altista mirando resistências nos 7,04 ou 7,81. Já uma perda dos 5,79 traria de volta o sinal de baixa projetando de 5,4 a 5,01.</t>
  </si>
  <si>
    <t>MBRF3 apesar de estar em tendência de baixa no longo prazo pela média de 200 dias, no curto prazo está com sinal de recuperação favorecendo repiques de alta. Acima dos 17,83 pode seguir repique altista na direção resistências nos 19,58 ou 21,78. Caso perca os 16,02 teria sinal de baixa projetando de 14,91 a 13,81. O padrão de volume favorece a alta.</t>
  </si>
  <si>
    <t>M2RV34 está em tendência de alta pelas médias de 21 e 200 dias e vai mantendo sinal de força altista. Acima dos 97 pode buscar projeções nos 112,04 ou 136,38. Teria sinal de realização na perda dos 91,79 mirando os 72,66 ou 65,13. O padrão de volume favorece a alta.</t>
  </si>
  <si>
    <t>Mastercard Inc</t>
  </si>
  <si>
    <t>MSCD34</t>
  </si>
  <si>
    <t>MSCD34 apesar de estar em tendência de baixa no longo prazo pela média de 200 dias, no curto prazo está com sinal de recuperação favorecendo repiques de alta. Acima dos 82,17 pode seguir repique altista na direção resistências nos 86,14 ou 91,31. Caso perca os 77,77 teria sinal de baixa projetando de 75,18 a 72,59.</t>
  </si>
  <si>
    <t>CASH3 está em tendência de baixa pelas médias de 21 e 200 dias, mas começa a dar sinais de repiques de alta. Acima dos 4,17 teria sinal de repique altista mirando resistências nos 4,6 ou 5,13. Já uma perda dos 3,74 traria de volta o sinal de baixa projetando de 3,47 a 3,2.</t>
  </si>
  <si>
    <t>MELI34 está em tendência de baixa pelas médias de 21 e 200 dias, mas começa a dar sinais de repiques de alta. Acima dos 69,19 teria sinal de repique altista mirando resistências nos 77,69 ou 87,78. Já uma perda dos 66,75 traria de volta o sinal de baixa projetando de 61,35 a 56,3.</t>
  </si>
  <si>
    <t>BMEB4 está em tendência de alta pelas médias de 21 e 200 dias e vai mantendo sinal de força altista. Acima dos 71,77 pode buscar projeções nos 78,96 ou 87,5. Teria sinal de realização na perda dos 68,64 mirando os 65,13 ou 60,85.</t>
  </si>
  <si>
    <t>M1TA34 está em clara tendência de baixa pelas médias de 21 e 200 dias e segue em movimento de baixa. Abaixo dos 107,48 pode buscar suportes 103,74 ou 98,2. Teria sinal de repique altista fechando acima dos 109,5 mirando resistências em 121,66 ou 132,73.</t>
  </si>
  <si>
    <t>LEVE3 está em tendência de alta no longo prazo, teve uma correção no curto prazo, mas pode estar retomando sinal de altas. Acima dos 33 pode buscar 36,21 ou 39,02. Abaixo dos 31,65 retomaria sinal de realização mirando suportes em 30,24 ou 28,83.</t>
  </si>
  <si>
    <t>MUTC34 está em tendência de alta pelas médias de 21 e 200 dias e vai mantendo sinal de força altista. Acima dos 622,73 pode buscar projeções nos 676,45 ou 861,1. Teria sinal de realização na perda dos 589,46 mirando os 377,66 ou 285,33.</t>
  </si>
  <si>
    <t>MSFT34 apesar de estar em tendência de baixa no longo prazo pela média de 200 dias, no curto prazo está com sinal de recuperação favorecendo repiques de alta. Acima dos 88,53 pode seguir repique altista na direção resistências nos 92,02 ou 98,05. Caso perca os 86,14 teria sinal de baixa projetando de 82,26 a 79,24.</t>
  </si>
  <si>
    <t>MILS3 está em tendência de alta pelas médias de 21 e 200 dias e vai mantendo sinal de força altista. Acima dos 13,83 pode buscar projeções nos 14,75 ou 16,24. Teria sinal de realização na perda dos 12,34 mirando os 11,87 ou 11,41. O padrão de volume favorece a alta.</t>
  </si>
  <si>
    <t>BEEF3 apesar de estar em tendência de baixa no longo prazo pela média de 200 dias, no curto prazo está com sinal de recuperação favorecendo repiques de alta. Acima dos 4,46 pode seguir repique altista na direção resistências nos 4,91 ou 5,64. Caso perca os 4,2 teria sinal de baixa projetando de 3,73 a 3,5.</t>
  </si>
  <si>
    <t>MTRE3 está em tendência de baixa pelas médias de 21 e 200 dias, mas começa a dar sinais de repiques de alta. Acima dos 3,68 teria sinal de repique altista mirando resistências nos 3,88 ou 4,21. Já uma perda dos 3,34 traria de volta o sinal de baixa projetando de 3,17 a 3.</t>
  </si>
  <si>
    <t>MOTV3 está em tendência de baixa pelas médias de 21 e 200 dias, mas começa a dar sinais de repiques de alta. Acima dos 15,41 teria sinal de repique altista mirando resistências nos 17,32 ou 19,16. Já uma perda dos 14,79 traria de volta o sinal de baixa projetando de 14,33 a 13,4.</t>
  </si>
  <si>
    <t>MDNE3 está em tendência de alta no longo prazo, teve uma correção no curto prazo, mas pode estar retomando sinal de altas. Acima dos 28,11 pode buscar 33,58 ou 38,01. Abaixo dos 26,41 retomaria sinal de realização mirando suportes em 24,19 ou 21,97.</t>
  </si>
  <si>
    <t>MOVI3 está em tendência de baixa pelas médias de 21 e 200 dias, mas começa a dar sinais de repiques de alta. Acima dos 9,77 teria sinal de repique altista mirando resistências nos 14,7 ou 18,25. Já uma perda dos 8,95 traria de volta o sinal de baixa projetando de 7,17 a 5,39. O IFR sobrevendido alerta para recuperações se superar 9,77</t>
  </si>
  <si>
    <t>MRVE3 está em tendência de baixa pelas médias de 21 e 200 dias, mas começa a dar sinais de repiques de alta. Acima dos 6,57 teria sinal de repique altista mirando resistências nos 7,71 ou 8,79. Já uma perda dos 5,95 traria de volta o sinal de baixa projetando de 5,4 a 4,86.</t>
  </si>
  <si>
    <t>MLAS3 está em tendência de alta pelas médias de 21 e 200 dias e vai mantendo sinal de força altista. Acima dos 1,76 pode buscar projeções nos 1,97 ou 2,32. Teria sinal de realização na perda dos 1,6 mirando os 1,41 ou 1,3. O padrão de volume favorece a alta.</t>
  </si>
  <si>
    <t>MULT3 está em tendência de alta no longo prazo, teve uma correção no curto prazo, mas pode estar retomando sinal de altas. Acima dos 30,43 pode buscar 34,54 ou 38,01. Abaixo dos 28,91 retomaria sinal de realização mirando suportes em 27,17 ou 25,43.</t>
  </si>
  <si>
    <t>NATU3 está em tendência de alta no longo prazo, teve uma correção no curto prazo, mas pode estar retomando sinal de altas. Acima dos 10,13 pode buscar 11,15 ou 12,37. Abaixo dos 9,77 retomaria sinal de realização mirando suportes em 9,17 ou 8,55.</t>
  </si>
  <si>
    <t>NFLX34 está em clara tendência de baixa pelas médias de 21 e 200 dias e segue em movimento de baixa. Abaixo dos 8,78 pode buscar suportes 8,33 ou 7,99. Teria sinal de repique altista fechando acima dos 8,99 mirando resistências em 9,4 ou 10,06.</t>
  </si>
  <si>
    <t>ROXO34 está em tendência de baixa pelas médias de 21 e 200 dias, mas começa a dar sinais de repiques de alta. Acima dos 10,72 teria sinal de repique altista mirando resistências nos 12,69 ou 14,37. Já uma perda dos 10,41 traria de volta o sinal de baixa projetando de 9,97 a 9,12.</t>
  </si>
  <si>
    <t>NVDC34 está em tendência de alta pelas médias de 21 e 200 dias e vai mantendo sinal de força altista. Acima dos 23,6 pode buscar projeções nos 24,56 ou 27,33. Teria sinal de realização na perda dos 23,14 mirando os 20,07 ou 18,68. O padrão de volume favorece a alta.</t>
  </si>
  <si>
    <t>OPCT3 está em tendência de alta no longo prazo, teve uma correção no curto prazo, mas pode estar retomando sinal de altas. Acima dos 10,14 pode buscar 10,62 ou 11,21. Abaixo dos 9,65 retomaria sinal de realização mirando suportes em 9,35 ou 9,05.</t>
  </si>
  <si>
    <t>ONCO3 está em tendência de baixa pelas médias de 21 e 200 dias, mas começa a dar sinais de repiques de alta. Acima dos 1,33 teria sinal de repique altista mirando resistências nos 2,05 ou 2,7. Já uma perda dos 0,99 traria de volta o sinal de baixa projetando de 0,66 a 0,33.</t>
  </si>
  <si>
    <t>ORCL34 apesar de estar em tendência de baixa no longo prazo pela média de 200 dias, no curto prazo está com sinal de recuperação favorecendo repiques de alta. Acima dos 156,38 pode seguir repique altista na direção resistências nos 166,45 ou 186,98. Caso perca os 150,54 teria sinal de baixa projetando de 133,22 a 122,95.</t>
  </si>
  <si>
    <t>OBTC3 está em tendência de baixa pelas médias de 21 e 200 dias, mas começa a dar sinais de repiques de alta. Acima dos 6,96 teria sinal de repique altista mirando resistências nos 7,79 ou 8,58. Já uma perda dos 6,51 traria de volta o sinal de baixa projetando de 6,11 a 5,71.</t>
  </si>
  <si>
    <t>ORVR3 está em tendência de alta no longo prazo, teve uma correção no curto prazo, mas pode estar retomando sinal de altas. Acima dos 79,72 pode buscar 83,81 ou 89,08. Abaixo dos 75,27 retomaria sinal de realização mirando suportes em 72,63 ou 69,99.</t>
  </si>
  <si>
    <t>PCAR3 está em tendência de baixa pelas médias de 21 e 200 dias, mas começa a dar sinais de repiques de alta. Acima dos 2,2 teria sinal de repique altista mirando resistências nos 3,02 ou 3,57. Já uma perda dos 2,13 traria de volta o sinal de baixa projetando de 1,85 a 1,57.</t>
  </si>
  <si>
    <t>PGMN3 está em tendência de baixa pelas médias de 21 e 200 dias, mas começa a dar sinais de repiques de alta. Acima dos 4,82 teria sinal de repique altista mirando resistências nos 5,91 ou 6,79. Já uma perda dos 4,47 traria de volta o sinal de baixa projetando de 4,02 a 3,58.</t>
  </si>
  <si>
    <t>P2LT34 está em tendência de baixa pelas médias de 21 e 200 dias, mas começa a dar sinais de repiques de alta. Acima dos 228,44 teria sinal de repique altista mirando resistências nos 253,2 ou 278,65. Já uma perda dos 222,61 traria de volta o sinal de baixa projetando de 212,01 a 199,28.</t>
  </si>
  <si>
    <t>PETR3 apesar de estar em tendência de alta no longo prazo pela média de 200 dias, no curto prazo está em realização. Abaixo dos 48,79 pode seguir em baixa no curto prazo mirando suportes em 46,81 ou 44,83. Teria sinal de retomada altista fechando acima dos 52,16 mirando resistências em 55,19 ou 59,14.</t>
  </si>
  <si>
    <t>PETR4 apesar de estar em tendência de alta no longo prazo pela média de 200 dias, no curto prazo está em realização. Abaixo dos 44,36 pode seguir em baixa no curto prazo mirando suportes em 42,66 ou 40,96. Teria sinal de retomada altista fechando acima dos 46,41 mirando resistências em 49,85 ou 53,24.</t>
  </si>
  <si>
    <t>RECV3 está em tendência de alta no longo prazo, teve uma correção no curto prazo, mas pode estar retomando sinal de altas. Acima dos 12,24 pode buscar 13,43 ou 14,56. Abaixo dos 11,6 retomaria sinal de realização mirando suportes em 11,03 ou 10,46.</t>
  </si>
  <si>
    <t>PRIO3 está em tendência de alta pelas médias de 21 e 200 dias, mas começa a dar sinal de possível realização. Abaixo dos 67,2 poderia realizar na direção dos suportes 61,13 ou 58,14. Caso supere os 70,8 retomaria sinal de alta com projeções nos 76,77 ou 86,44.</t>
  </si>
  <si>
    <t>AUAU3 está em tendência de baixa pelas médias de 21 e 200 dias, mas começa a dar sinais de repiques de alta. Acima dos 3,35 teria sinal de repique altista mirando resistências nos 4,03 ou 4,55. Já uma perda dos 3,18 traria de volta o sinal de baixa projetando de 2,91 a 2,65.</t>
  </si>
  <si>
    <t>PINE4 está em tendência de alta pelas médias de 21 e 200 dias e vai mantendo sinal de força altista. Acima dos 14,45 pode buscar projeções nos 16,17 ou 18,3. Teria sinal de realização na perda dos 13,71 mirando os 12,72 ou 11,65. O padrão de volume favorece a alta.</t>
  </si>
  <si>
    <t>PLPL3 está em tendência de baixa pelas médias de 21 e 200 dias, mas começa a dar sinais de repiques de alta. Acima dos 10,48 teria sinal de repique altista mirando resistências nos 13,3 ou 15,41. Já uma perda dos 9,87 traria de volta o sinal de baixa projetando de 8,81 a 7,75.</t>
  </si>
  <si>
    <t>PSSA3 está em tendência de alta no longo prazo, teve uma correção no curto prazo, mas pode estar retomando sinal de altas. Acima dos 49,63 pode buscar 55,51 ou 60,49. Abaixo dos 47,45 retomaria sinal de realização mirando suportes em 44,95 ou 42,46.</t>
  </si>
  <si>
    <t>POSI3 está em tendência de alta no longo prazo, teve uma correção no curto prazo, mas pode estar retomando sinal de altas. Acima dos 4,26 pode buscar 4,8 ou 5,43. Abaixo dos 3,77 retomaria sinal de realização mirando suportes em 3,45 ou 3,13.</t>
  </si>
  <si>
    <t>PRNR3 está em tendência de alta pelas médias de 21 e 200 dias e vai mantendo sinal de força altista. Acima dos 19,36 pode buscar projeções nos 21,15 ou 23,57. Teria sinal de realização na perda dos 18,62 mirando os 17,22 ou 16. O padrão de volume favorece a alta.</t>
  </si>
  <si>
    <t>PFRM3 está em clara tendência de baixa pelas médias de 21 e 200 dias e segue em movimento de baixa. Abaixo dos 6,35 pode buscar suportes 5,79 ou 5,24. Teria sinal de repique altista fechando acima dos 6,56 mirando resistências em 8,14 ou 9,24. O IFR sobrevendido alerta para recuperações se superar 6,56</t>
  </si>
  <si>
    <t>QUAL3 apesar de estar em tendência de baixa no longo prazo pela média de 200 dias, no curto prazo está com sinal de recuperação favorecendo repiques de alta. Acima dos 1,88 pode seguir repique altista na direção resistências nos 2 ou 2,17. Caso perca os 1,71 teria sinal de baixa projetando de 1,62 a 1,53.</t>
  </si>
  <si>
    <t>LJQQ3 está em tendência de baixa pelas médias de 21 e 200 dias, mas começa a dar sinais de repiques de alta. Acima dos 1,46 teria sinal de repique altista mirando resistências nos 2,19 ou 2,7. Já uma perda dos 1,35 traria de volta o sinal de baixa projetando de 1,09 a 0,83.</t>
  </si>
  <si>
    <t>RADL3 está em tendência de baixa pelas médias de 21 e 200 dias, mas começa a dar sinais de repiques de alta. Acima dos 19,33 teria sinal de repique altista mirando resistências nos 23,35 ou 26,36. Já uma perda dos 18,47 traria de volta o sinal de baixa projetando de 16,96 a 15,45.</t>
  </si>
  <si>
    <t>Raizen</t>
  </si>
  <si>
    <t>RAIZ4 está em tendência de baixa pelas médias de 21 e 200 dias, mas começa a dar sinais de repiques de alta. Acima dos 0,42 teria sinal de repique altista mirando resistências nos 0,54 ou 0,62. Já uma perda dos 0,4 traria de volta o sinal de baixa projetando de 0,35 a 0,31.</t>
  </si>
  <si>
    <t>RAPT4 está em tendência de baixa pelas médias de 21 e 200 dias, mas começa a dar sinais de repiques de alta. Acima dos 5,06 teria sinal de repique altista mirando resistências nos 5,59 ou 6,05. Já uma perda dos 4,83 traria de volta o sinal de baixa projetando de 4,59 a 4,36.</t>
  </si>
  <si>
    <t>Recrusul</t>
  </si>
  <si>
    <t>RCSL4</t>
  </si>
  <si>
    <t>RCSL4 está em clara tendência de baixa pelas médias de 21 e 200 dias e segue em movimento de baixa. Abaixo dos 0,46 pode buscar suportes 0,36 ou 0,26. Teria sinal de repique altista fechando acima dos 0,49 mirando resistências em 0,77 ou 0,96. O IFR sobrevendido alerta para recuperações se superar 0,49</t>
  </si>
  <si>
    <t>RDOR3 está em tendência de baixa pelas médias de 21 e 200 dias, mas começa a dar sinais de repiques de alta. Acima dos 35,67 teria sinal de repique altista mirando resistências nos 40,84 ou 45,12. Já uma perda dos 33,91 traria de volta o sinal de baixa projetando de 31,76 a 29,62.</t>
  </si>
  <si>
    <t>RIAA3 está em tendência de alta no longo prazo, teve uma correção no curto prazo, mas pode estar retomando sinal de altas. Acima dos 9,22 pode buscar 10,31 ou 11,73. Abaixo dos 8,49 retomaria sinal de realização mirando suportes em 8 ou 7,28.</t>
  </si>
  <si>
    <t>RAIL3 está em tendência de baixa pelas médias de 21 e 200 dias, mas começa a dar sinais de repiques de alta. Acima dos 15,26 teria sinal de repique altista mirando resistências nos 17,14 ou 18,77. Já uma perda dos 14,5 traria de volta o sinal de baixa projetando de 13,68 a 12,86.</t>
  </si>
  <si>
    <t>SBSP3 está em tendência de alta no longo prazo, teve uma correção no curto prazo, mas pode estar retomando sinal de altas. Acima dos 29,44 pode buscar 35,31 ou 39,59. Abaixo dos 28,37 retomaria sinal de realização mirando suportes em 26,22 ou 24,08.</t>
  </si>
  <si>
    <t>SAPR3 está em tendência de baixa pelas médias de 21 e 200 dias, mas começa a dar sinais de repiques de alta. Acima dos 8,49 teria sinal de repique altista mirando resistências nos 10,37 ou 11,74. Já uma perda dos 8,14 traria de volta o sinal de baixa projetando de 7,45 a 6,76.</t>
  </si>
  <si>
    <t>SAPR4 está em tendência de baixa pelas médias de 21 e 200 dias, mas começa a dar sinais de repiques de alta. Acima dos 7,45 teria sinal de repique altista mirando resistências nos 8,59 ou 9,5. Já uma perda dos 7,11 traria de volta o sinal de baixa projetando de 6,65 a 6,19.</t>
  </si>
  <si>
    <t>SAPR11 está em tendência de baixa pelas médias de 21 e 200 dias, mas começa a dar sinais de repiques de alta. Acima dos 38,17 teria sinal de repique altista mirando resistências nos 44,9 ou 50,05. Já uma perda dos 36,56 traria de volta o sinal de baixa projetando de 33,98 a 31,4.</t>
  </si>
  <si>
    <t>SANB11 está em tendência de baixa pelas médias de 21 e 200 dias, mas começa a dar sinais de repiques de alta. Acima dos 27,66 teria sinal de repique altista mirando resistências nos 31,01 ou 33,87. Já uma perda dos 26,38 traria de volta o sinal de baixa projetando de 24,94 a 23,51.</t>
  </si>
  <si>
    <t>SMTO3 está em tendência de alta pelas médias de 21 e 200 dias, mas começa a dar sinal de possível realização. Abaixo dos 18,07 poderia realizar na direção dos suportes 15,67 ou 14,7. Caso supere os 18,8 retomaria sinal de alta com projeções nos 20,73 ou 23,86.</t>
  </si>
  <si>
    <t>SHUL4 está em tendência de alta no longo prazo, teve uma correção no curto prazo, mas pode estar retomando sinal de altas. Acima dos 5,07 pode buscar 5,57 ou 5,99. Abaixo dos 4,88 retomaria sinal de realização mirando suportes em 4,66 ou 4,45.</t>
  </si>
  <si>
    <t>S1TX34 está em tendência de alta pelas médias de 21 e 200 dias e vai mantendo sinal de força altista. Acima dos 3833,67 pode buscar projeções nos 4159,99 ou 5016,21. Teria sinal de realização na perda dos 3760 mirando os 2774,52 ou 2346,4. O padrão de volume favorece a alta.</t>
  </si>
  <si>
    <t>SEER3 está em tendência de alta no longo prazo, teve uma correção no curto prazo, mas pode estar retomando sinal de altas. Acima dos 12,39 pode buscar 13,96 ou 15,44. Abaixo dos 11,56 retomaria sinal de realização mirando suportes em 10,81 ou 10,07.</t>
  </si>
  <si>
    <t>N1OW34 apesar de estar em tendência de baixa no longo prazo pela média de 200 dias, no curto prazo está com sinal de recuperação favorecendo repiques de alta. Acima dos 10,32 pode seguir repique altista na direção resistências nos 11,11 ou 12,82. Caso perca os 9,94 teria sinal de baixa projetando de 8,33 a 7,47. O padrão de volume favorece a alta.</t>
  </si>
  <si>
    <t>CSNA3 está em tendência de baixa pelas médias de 21 e 200 dias, mas começa a dar sinais de repiques de alta. Acima dos 6,17 teria sinal de repique altista mirando resistências nos 6,88 ou 7,49. Já uma perda dos 5,88 traria de volta o sinal de baixa projetando de 5,57 a 5,26.</t>
  </si>
  <si>
    <t>S2GM34 está em tendência de alta no longo prazo, teve uma correção no curto prazo, mas pode estar retomando sinal de altas. Acima dos 26,1 pode buscar 40 ou 50,87. Abaixo dos 22,4 retomaria sinal de realização mirando suportes em 16,96 ou 11,52.</t>
  </si>
  <si>
    <t>SIMH3 está em tendência de baixa pelas médias de 21 e 200 dias, mas começa a dar sinais de repiques de alta. Acima dos 9,64 teria sinal de repique altista mirando resistências nos 12,91 ou 15,51. Já uma perda dos 8,69 traria de volta o sinal de baixa projetando de 7,38 a 6,08.</t>
  </si>
  <si>
    <t>SLCE3 apesar de estar em tendência de alta no longo prazo pela média de 200 dias, no curto prazo está em realização. Abaixo dos 16,35 pode seguir em baixa no curto prazo mirando suportes em 15,8 ou 15,26. Teria sinal de retomada altista fechando acima dos 16,87 mirando resistências em 18,11 ou 19,19. O IFR sobrevendido alerta para recuperações se superar 16,87</t>
  </si>
  <si>
    <t>SMFT3 apesar de estar em tendência de baixa no longo prazo pela média de 200 dias, no curto prazo está com sinal de recuperação favorecendo repiques de alta. Acima dos 19,72 pode seguir repique altista na direção resistências nos 21,03 ou 23,75. Caso perca os 18,61 teria sinal de baixa projetando de 16,62 a 15,25.</t>
  </si>
  <si>
    <t>STOC34 está em tendência de baixa pelas médias de 21 e 200 dias, mas começa a dar sinais de repiques de alta. Acima dos 55,39 teria sinal de repique altista mirando resistências nos 68,7 ou 81,75. Já uma perda dos 52,28 traria de volta o sinal de baixa projetando de 47,57 a 41,04.</t>
  </si>
  <si>
    <t>M2ST34 está em clara tendência de baixa pelas médias de 21 e 200 dias e segue em movimento de baixa. Abaixo dos 11,2 pode buscar suportes 10,4 ou 9,6. Teria sinal de repique altista fechando acima dos 12,25 mirando resistências em 13,78 ou 15,37.</t>
  </si>
  <si>
    <t>SUZB3 está em tendência de baixa pelas médias de 21 e 200 dias, mas começa a dar sinais de repiques de alta. Acima dos 42,62 teria sinal de repique altista mirando resistências nos 48,57 ou 53,26. Já uma perda dos 40,97 traria de volta o sinal de baixa projetando de 38,62 a 36,27.</t>
  </si>
  <si>
    <t>TAEE3 está em tendência de alta no longo prazo, teve uma correção no curto prazo, mas pode estar retomando sinal de altas. Acima dos 12,87 pode buscar 14,51 ou 15,72. Abaixo dos 12,55 retomaria sinal de realização mirando suportes em 11,94 ou 11,33.</t>
  </si>
  <si>
    <t>TAEE4 está em tendência de alta no longo prazo, teve uma correção no curto prazo, mas pode estar retomando sinal de altas. Acima dos 13,05 pode buscar 14,91 ou 16,25. Abaixo dos 12,74 retomaria sinal de realização mirando suportes em 12,06 ou 11,39.</t>
  </si>
  <si>
    <t>TAEE11 está em tendência de alta no longo prazo, teve uma correção no curto prazo, mas pode estar retomando sinal de altas. Acima dos 38,88 pode buscar 44,41 ou 48,42. Abaixo dos 37,92 retomaria sinal de realização mirando suportes em 35,91 ou 33,9.</t>
  </si>
  <si>
    <t>TSMC34 está em tendência de alta pelas médias de 21 e 200 dias e vai mantendo sinal de força altista. Acima dos 252,27 pode buscar projeções nos 262,7 ou 282,9. Teria sinal de realização na perda dos 249,21 mirando os 230 ou 219,89.</t>
  </si>
  <si>
    <t>TASA4 está em tendência de baixa pelas médias de 21 e 200 dias, mas começa a dar sinais de repiques de alta. Acima dos 4,34 teria sinal de repique altista mirando resistências nos 5,31 ou 5,96. Já uma perda dos 4,25 traria de volta o sinal de baixa projetando de 3,92 a 3,59. O IFR sobrevendido alerta para recuperações se superar 4,34</t>
  </si>
  <si>
    <t>TGMA3 apesar de estar em tendência de baixa no longo prazo pela média de 200 dias, no curto prazo está com sinal de recuperação favorecendo repiques de alta. Acima dos 32,32 pode seguir repique altista na direção resistências nos 34,1 ou 36,78. Caso perca os 29,76 teria sinal de baixa projetando de 28,41 a 27,07.</t>
  </si>
  <si>
    <t>VIVT3 está em tendência de baixa pelas médias de 21 e 200 dias, mas começa a dar sinais de repiques de alta. Acima dos 35,64 teria sinal de repique altista mirando resistências nos 40,83 ou 44,73. Já uma perda dos 34,51 traria de volta o sinal de baixa projetando de 32,55 a 30,6.</t>
  </si>
  <si>
    <t>TEND3 está em tendência de alta pelas médias de 21 e 200 dias e vai mantendo sinal de força altista. Acima dos 31,3 pode buscar projeções nos 33,2 ou 36,88. Teria sinal de realização na perda dos 29,19 mirando os 27,24 ou 25,39.</t>
  </si>
  <si>
    <t>TSLA34 apesar de estar em tendência de baixa no longo prazo pela média de 200 dias, no curto prazo está com sinal de recuperação favorecendo repiques de alta. Acima dos 65,27 pode seguir repique altista na direção resistências nos 70,32 ou 78,82. Caso perca os 63,79 teria sinal de baixa projetando de 56,56 a 52,3.</t>
  </si>
  <si>
    <t>TIMS3 está em tendência de baixa pelas médias de 21 e 200 dias, mas começa a dar sinais de repiques de alta. Acima dos 22,67 teria sinal de repique altista mirando resistências nos 26,88 ou 29,97. Já uma perda dos 21,88 traria de volta o sinal de baixa projetando de 20,33 a 18,79.</t>
  </si>
  <si>
    <t>TOTS3 está em tendência de baixa pelas médias de 21 e 200 dias, mas começa a dar sinais de repiques de alta. Acima dos 32,1 teria sinal de repique altista mirando resistências nos 36,84 ou 40,88. Já uma perda dos 30,29 traria de volta o sinal de baixa projetando de 28,26 a 26,24.</t>
  </si>
  <si>
    <t>TFCO4 está em tendência de baixa pelas médias de 21 e 200 dias, mas começa a dar sinais de repiques de alta. Acima dos 15,21 teria sinal de repique altista mirando resistências nos 16,33 ou 17,41. Já uma perda dos 14,57 traria de volta o sinal de baixa projetando de 14,02 a 13,48.</t>
  </si>
  <si>
    <t>TRIS3 está em tendência de baixa pelas médias de 21 e 200 dias, mas começa a dar sinais de repiques de alta. Acima dos 4,43 teria sinal de repique altista mirando resistências nos 5,68 ou 6,7. Já uma perda dos 4,02 traria de volta o sinal de baixa projetando de 3,5 a 2,99.</t>
  </si>
  <si>
    <t>TUPY3 está em tendência de alta no longo prazo, teve uma correção no curto prazo, mas pode estar retomando sinal de altas. Acima dos 13,48 pode buscar 15,99 ou 17,95. Abaixo dos 12,81 retomaria sinal de realização mirando suportes em 11,82 ou 10,84.</t>
  </si>
  <si>
    <t>UGPA3 está em tendência de alta no longo prazo, teve uma correção no curto prazo, mas pode estar retomando sinal de altas. Acima dos 29,11 pode buscar 30,59 ou 32,03. Abaixo dos 28,25 retomaria sinal de realização mirando suportes em 27,52 ou 26,8.</t>
  </si>
  <si>
    <t>FIQE3 está em tendência de alta no longo prazo, teve uma correção no curto prazo, mas pode estar retomando sinal de altas. Acima dos 6,66 pode buscar 7,16 ou 7,74. Abaixo dos 6,22 retomaria sinal de realização mirando suportes em 5,92 ou 5,63.</t>
  </si>
  <si>
    <t>UNIP6 está em tendência de baixa pelas médias de 21 e 200 dias, mas começa a dar sinais de repiques de alta. Acima dos 61,33 teria sinal de repique altista mirando resistências nos 64,78 ou 68,64. Já uma perda dos 58,52 traria de volta o sinal de baixa projetando de 56,58 a 54,65.</t>
  </si>
  <si>
    <t>USIM3 está em tendência de alta pelas médias de 21 e 200 dias e vai mantendo sinal de força altista. Acima dos 9,35 pode buscar projeções nos 10,78 ou 13,11. Teria sinal de realização na perda dos 8,55 mirando os 7,02 ou 6,3.</t>
  </si>
  <si>
    <t>USIM5 está em tendência de alta pelas médias de 21 e 200 dias e vai mantendo sinal de força altista. Acima dos 9,93 pode buscar projeções nos 11,64 ou 14,42. Teria sinal de realização na perda dos 9,19 mirando os 7,15 ou 6,29.</t>
  </si>
  <si>
    <t>VALE3 está em tendência de alta no longo prazo, teve uma correção no curto prazo, mas pode estar retomando sinal de altas. Acima dos 82,21 pode buscar 88,73 ou 95,37. Abaixo dos 80,85 retomaria sinal de realização mirando suportes em 77,97 ou 74,64.</t>
  </si>
  <si>
    <t>VLID3 está em tendência de baixa pelas médias de 21 e 200 dias, mas começa a dar sinais de repiques de alta. Acima dos 17,63 teria sinal de repique altista mirando resistências nos 20,21 ou 22,49. Já uma perda dos 16,52 traria de volta o sinal de baixa projetando de 15,37 a 14,23.</t>
  </si>
  <si>
    <t>VAMO3 está em tendência de baixa pelas médias de 21 e 200 dias, mas começa a dar sinais de repiques de alta. Acima dos 3,42 teria sinal de repique altista mirando resistências nos 4,64 ou 5,51. Já uma perda dos 3,22 traria de volta o sinal de baixa projetando de 2,78 a 2,34.</t>
  </si>
  <si>
    <t>VBBR3 está em tendência de alta pelas médias de 21 e 200 dias e vai mantendo sinal de força altista. Acima dos 34,07 pode buscar projeções nos 35,49 ou 37,8. Teria sinal de realização na perda dos 32,75 mirando os 31,76 ou 31,04. O padrão de volume favorece a alta.</t>
  </si>
  <si>
    <t>VISA34 apesar de estar em tendência de baixa no longo prazo pela média de 200 dias, no curto prazo está com sinal de recuperação favorecendo repiques de alta. Acima dos 85,38 pode seguir repique altista na direção resistências nos 91,41 ou 101,18. Caso perca os 82,02 teria sinal de baixa projetando de 75,61 a 72,59.</t>
  </si>
  <si>
    <t>VTRU3 está em tendência de alta no longo prazo, teve uma correção no curto prazo, mas pode estar retomando sinal de altas. Acima dos 14,02 pode buscar 15,56 ou 17,24. Abaixo dos 12,84 retomaria sinal de realização mirando suportes em 11,99 ou 11,15.</t>
  </si>
  <si>
    <t>Vittia</t>
  </si>
  <si>
    <t>VITT3</t>
  </si>
  <si>
    <t>VITT3 apesar de estar em tendência de baixa no longo prazo pela média de 200 dias, no curto prazo está com sinal de recuperação favorecendo repiques de alta. Acima dos 3,56 pode seguir repique altista na direção resistências nos 3,78 ou 4,2. Caso perca os 3,34 teria sinal de baixa projetando de 3,1 a 2,88.</t>
  </si>
  <si>
    <t>VIVA3 está em tendência de baixa pelas médias de 21 e 200 dias, mas começa a dar sinais de repiques de alta. Acima dos 23,31 teria sinal de repique altista mirando resistências nos 28,79 ou 32,94. Já uma perda dos 22,07 traria de volta o sinal de baixa projetando de 19,99 a 17,91.</t>
  </si>
  <si>
    <t>VVEO3 está em clara tendência de baixa pelas médias de 21 e 200 dias e segue em movimento de baixa. Abaixo dos 1,15 pode buscar suportes 0,93 ou 0,71. Teria sinal de repique altista fechando acima dos 1,22 mirando resistências em 1,86 ou 2,29.</t>
  </si>
  <si>
    <t>VULC3 está em tendência de baixa pelas médias de 21 e 200 dias, mas começa a dar sinais de repiques de alta. Acima dos 15,35 teria sinal de repique altista mirando resistências nos 17,2 ou 18,79. Já uma perda dos 14,62 traria de volta o sinal de baixa projetando de 13,82 a 13,02.</t>
  </si>
  <si>
    <t>WEGE3 está em tendência de baixa pelas médias de 21 e 200 dias, mas começa a dar sinais de repiques de alta. Acima dos 42,9 teria sinal de repique altista mirando resistências nos 49,05 ou 53,7. Já uma perda dos 41,51 traria de volta o sinal de baixa projetando de 39,18 a 36,85.</t>
  </si>
  <si>
    <t>W1DC34 está em tendência de alta pelas médias de 21 e 200 dias, mas começa a dar sinal de possível realização. Abaixo dos 2275 poderia realizar na direção dos suportes 1892,74 ou 1683,46. Caso supere os 2377,63 retomaria sinal de alta com projeções nos 2570 ou 2988,54.</t>
  </si>
  <si>
    <t>WIZC3 está em tendência de baixa pelas médias de 21 e 200 dias, mas começa a dar sinais de repiques de alta. Acima dos 8,2 teria sinal de repique altista mirando resistências nos 9,19 ou 10,01. Já uma perda dos 7,85 traria de volta o sinal de baixa projetando de 7,43 a 7,02.</t>
  </si>
  <si>
    <t>YDUQ3 está em tendência de baixa pelas médias de 21 e 200 dias, mas começa a dar sinais de repiques de alta. Acima dos 9,95 teria sinal de repique altista mirando resistências nos 11,78 ou 13,34. Já uma perda dos 9,25 traria de volta o sinal de baixa projetando de 8,46 a 7,68.</t>
  </si>
  <si>
    <t>DOLA11 está em tendência de baixa pela média de 200 dias, a parece ter completado movimento de repique de alta de curto prazo e pode estar retomando o movimento baixista. Abaixo dos 9,79 pode seguir em queda na direção dos suportes 9,54 ou 9,41. Teria sinal de repique altista fechando acima dos 9,95 mirando resistências em 10,2 ou 10,61.</t>
  </si>
  <si>
    <t>Btc iShares Core MSCI Europe ETF</t>
  </si>
  <si>
    <t>BIEU39</t>
  </si>
  <si>
    <t>BIEU39 está em tendência de alta pelas médias de 21 e 200 dias e vai mantendo sinal de força altista. Acima dos 62,85 pode buscar projeções nos 64,62 ou 67,49. Teria sinal de realização na perda dos 61,9 mirando os 59,98 ou 59,09.</t>
  </si>
  <si>
    <t>SPBZ11 apesar de estar em tendência de baixa no longo prazo pela média de 200 dias, no curto prazo está com sinal de recuperação favorecendo repiques de alta. Acima dos 114,92 pode seguir repique altista na direção resistências nos 115,97 ou 120,15. Caso perca os 114,77 teria sinal de baixa projetando de 109,2 a 107,1. O padrão de volume favorece a alta.</t>
  </si>
  <si>
    <t>BOVB11 está em tendência de alta no longo prazo, teve uma correção no curto prazo, mas pode estar retomando sinal de altas. Acima dos 182,35 pode buscar 200,37 ou 214,33. Abaixo dos 177,77 retomaria sinal de realização mirando suportes em 170,78 ou 163,8.</t>
  </si>
  <si>
    <t>COIN11 está em clara tendência de baixa pelas médias de 21 e 200 dias e segue em movimento de baixa. Abaixo dos 46,58 pode buscar suportes 45,58 ou 44,59. Teria sinal de repique altista fechando acima dos 47,45 mirando resistências em 48,77 ou 50,74.</t>
  </si>
  <si>
    <t>SPYI11 está em tendência de alta pelas médias de 21 e 200 dias, mas começa a dar sinal de possível realização. Abaixo dos 104,91 poderia realizar na direção dos suportes 100,82 ou 99,03. Caso supere os 106,61 retomaria sinal de alta com projeções nos 110,18 ou 115,97.</t>
  </si>
  <si>
    <t>BCPX39 está em tendência de alta no longo prazo, teve uma correção no curto prazo, mas pode estar retomando sinal de altas. Acima dos 41,3 pode buscar 46,2 ou 51,23. Abaixo dos 40,09 retomaria sinal de realização mirando suportes em 38,05 ou 35,53.</t>
  </si>
  <si>
    <t>BSIL39 está em tendência de alta no longo prazo, teve uma correção no curto prazo, mas pode estar retomando sinal de altas. Acima dos 45,03 pode buscar 51,56 ou 57,15. Abaixo dos 42,5 retomaria sinal de realização mirando suportes em 39,7 ou 36,9.</t>
  </si>
  <si>
    <t>Global X Uranium</t>
  </si>
  <si>
    <t>BURA39</t>
  </si>
  <si>
    <t>BURA39 está em tendência de baixa pelas médias de 21 e 200 dias, mas começa a dar sinais de repiques de alta. Acima dos 40,44 teria sinal de repique altista mirando resistências nos 48,64 ou 54,49. Já uma perda dos 39,16 traria de volta o sinal de baixa projetando de 36,23 a 33,3.</t>
  </si>
  <si>
    <t>BITH11 está em tendência de baixa pelas médias de 21 e 200 dias, mas começa a dar sinais de repiques de alta. Acima dos 88,41 teria sinal de repique altista mirando resistências nos 92,35 ou 97,17. Já uma perda dos 87,26 traria de volta o sinal de baixa projetando de 84,54 a 82,12.</t>
  </si>
  <si>
    <t>ETHE11 está em tendência de baixa pelas médias de 21 e 200 dias, mas começa a dar sinais de repiques de alta. Acima dos 31,23 teria sinal de repique altista mirando resistências nos 34,79 ou 37,63. Já uma perda dos 30,19 traria de volta o sinal de baixa projetando de 28,76 a 27,34.</t>
  </si>
  <si>
    <t>HASH11 está em tendência de baixa pelas médias de 21 e 200 dias, mas começa a dar sinais de repiques de alta. Acima dos 50,44 teria sinal de repique altista mirando resistências nos 53 ou 55,55. Já uma perda dos 48,86 traria de volta o sinal de baixa projetando de 47,58 a 46,3.</t>
  </si>
  <si>
    <t>CHIP11 está em tendência de alta pelas médias de 21 e 200 dias e vai mantendo sinal de força altista. Acima dos 35,76 pode buscar projeções nos 40,18 ou 47,34. Teria sinal de realização na perda dos 34,22 mirando os 28,6 ou 26,38.</t>
  </si>
  <si>
    <t>HODL11 está em tendência de baixa pelas médias de 21 e 200 dias, mas começa a dar sinais de repiques de alta. Acima dos 66,13 teria sinal de repique altista mirando resistências nos 69,42 ou 73,24. Já uma perda dos 65,04 traria de volta o sinal de baixa projetando de 63,23 a 61,31.</t>
  </si>
  <si>
    <t>USDB11 apesar de estar em tendência de baixa no longo prazo pela média de 200 dias, no curto prazo está com sinal de recuperação favorecendo repiques de alta. Acima dos 97,9 pode seguir repique altista na direção resistências nos 100 ou 104,32. Caso perca os 96,21 teria sinal de baixa projetando de 93 a 90,83.</t>
  </si>
  <si>
    <t>Investo Ustk</t>
  </si>
  <si>
    <t>USTK11</t>
  </si>
  <si>
    <t>USTK11 está em tendência de alta pelas médias de 21 e 200 dias e vai mantendo sinal de força altista. Acima dos 20,83 pode buscar projeções nos 22,92 ou 26,31. Teria sinal de realização na perda dos 19,56 mirando os 17,44 ou 16,39. O padrão de volume favorece a alta. O IFR sobrecomprado alerta realizações se perder 19,56.</t>
  </si>
  <si>
    <t>WRLD11 está em tendência de alta pelas médias de 21 e 200 dias e vai mantendo sinal de força altista. Acima dos 141,19 pode buscar projeções nos 146,07 ou 153,98. Teria sinal de realização na perda dos 139,01 mirando os 133,28 ou 130,83.</t>
  </si>
  <si>
    <t>iShares Bitcoin Trust</t>
  </si>
  <si>
    <t>IBIT39</t>
  </si>
  <si>
    <t>IBIT39 está em tendência de baixa pelas médias de 21 e 200 dias, mas começa a dar sinais de repiques de alta. Acima dos 73,83 teria sinal de repique altista mirando resistências nos 77,28 ou 81,16. Já uma perda dos 72,96 traria de volta o sinal de baixa projetando de 70,99 a 69,04.</t>
  </si>
  <si>
    <t>BOVA11 está em tendência de alta no longo prazo, teve uma correção no curto prazo, mas pode estar retomando sinal de altas. Acima dos 175,01 pode buscar 192,32 ou 205,92. Abaixo dos 170,3 retomaria sinal de realização mirando suportes em 163,49 ou 156,69.</t>
  </si>
  <si>
    <t>iShares Core S&amp;P 500 Index</t>
  </si>
  <si>
    <t>BIVB39</t>
  </si>
  <si>
    <t>BIVB39 está em tendência de alta pelas médias de 21 e 200 dias e vai mantendo sinal de força altista. Acima dos 94,57 pode buscar projeções nos 98,51 ou 104,9. Teria sinal de realização na perda dos 92,91 mirando os 88,18 ou 86,2. O padrão de volume favorece a alta. O IFR sobrecomprado alerta realizações se perder 92,91.</t>
  </si>
  <si>
    <t>BIAU39 está em tendência de baixa pelas médias de 21 e 200 dias, mas começa a dar sinais de repiques de alta. Acima dos 107,44 teria sinal de repique altista mirando resistências nos 111,61 ou 115,63. Já uma perda dos 105,1 traria de volta o sinal de baixa projetando de 103,08 a 101,07.</t>
  </si>
  <si>
    <t>iShares Gsci Commodity Dynamic Roll Strategy ETF</t>
  </si>
  <si>
    <t>BCOM39</t>
  </si>
  <si>
    <t>BCOM39 está em tendência de alta pelas médias de 21 e 200 dias, mas começa a dar sinal de possível realização. Abaixo dos 58,74 poderia realizar na direção dos suportes 54,8 ou 52,72. Caso supere os 61,5 retomaria sinal de alta com projeções nos 65,64 ou 72,34.</t>
  </si>
  <si>
    <t>BACW39 está em tendência de alta pelas médias de 21 e 200 dias e vai mantendo sinal de força altista. Acima dos 77,7 pode buscar projeções nos 79,11 ou 82,35. Teria sinal de realização na perda dos 77,46 mirando os 73,86 ou 72,23. O padrão de volume favorece a alta.</t>
  </si>
  <si>
    <t>iShares MSCI Emerging Markets Index</t>
  </si>
  <si>
    <t>BEEM39</t>
  </si>
  <si>
    <t>BEEM39 está em tendência de alta pelas médias de 21 e 200 dias e vai mantendo sinal de força altista. Acima dos 54,6 pode buscar projeções nos 56,2 ou 59,17. Teria sinal de realização na perda dos 54,31 mirando os 51,39 ou 49,9.</t>
  </si>
  <si>
    <t>BEWY39 está em tendência de alta pelas médias de 21 e 200 dias e vai mantendo sinal de força altista. Acima dos 112,7 pode buscar projeções nos 120 ou 136,99. Teria sinal de realização na perda dos 107,8 mirando os 92,5 ou 84.</t>
  </si>
  <si>
    <t>IVVB11 está em tendência de alta pelas médias de 21 e 200 dias e vai mantendo sinal de força altista. Acima dos 425,37 pode buscar projeções nos 443,42 ou 472,64. Teria sinal de realização na perda dos 417,86 mirando os 396,15 ou 387,12.</t>
  </si>
  <si>
    <t>BSLV39 está em tendência de alta no longo prazo, teve uma correção no curto prazo, mas pode estar retomando sinal de altas. Acima dos 115,74 pode buscar 132,85 ou 148,74. Abaixo dos 113,3 retomaria sinal de realização mirando suportes em 107,13 ou 99,18.</t>
  </si>
  <si>
    <t>SMAL11 está em tendência de baixa pelas médias de 21 e 200 dias, mas começa a dar sinais de repiques de alta. Acima dos 113,12 teria sinal de repique altista mirando resistências nos 124,09 ou 134,03. Já uma perda dos 108 traria de volta o sinal de baixa projetando de 103,02 a 98,05.</t>
  </si>
  <si>
    <t>BOVV11 está em tendência de alta no longo prazo, teve uma correção no curto prazo, mas pode estar retomando sinal de altas. Acima dos 183,63 pode buscar 201,72 ou 215,91. Abaixo dos 178,75 retomaria sinal de realização mirando suportes em 171,65 ou 164,55.</t>
  </si>
  <si>
    <t>DIVO11 está em tendência de alta no longo prazo, teve uma correção no curto prazo, mas pode estar retomando sinal de altas. Acima dos 126,4 pode buscar 139,98 ou 150,51. Abaixo dos 122,94 retomaria sinal de realização mirando suportes em 117,67 ou 112,4.</t>
  </si>
  <si>
    <t>FIND11 está em tendência de alta no longo prazo, teve uma correção no curto prazo, mas pode estar retomando sinal de altas. Acima dos 175,49 pode buscar 199,5 ou 218,54. Abaixo dos 168,68 retomaria sinal de realização mirando suportes em 159,15 ou 149,63.</t>
  </si>
  <si>
    <t>It Now Imat</t>
  </si>
  <si>
    <t>MATB11</t>
  </si>
  <si>
    <t>MATB11 está em tendência de alta no longo prazo, teve uma correção no curto prazo, mas pode estar retomando sinal de altas. Acima dos 62,65 pode buscar 64,4 ou 66,65. Abaixo dos 60,75 retomaria sinal de realização mirando suportes em 59,62 ou 58,49.</t>
  </si>
  <si>
    <t>SPXR11 está em tendência de alta pelas médias de 21 e 200 dias e vai mantendo sinal de força altista. Acima dos 71,92 pode buscar projeções nos 75,05 ou 80,13. Teria sinal de realização na perda dos 70,31 mirando os 66,84 ou 65,27.</t>
  </si>
  <si>
    <t>SPXI11 está em tendência de alta pelas médias de 21 e 200 dias e vai mantendo sinal de força altista. Acima dos 51,74 pode buscar projeções nos 53,94 ou 57,5. Teria sinal de realização na perda dos 50,8 mirando os 48,18 ou 47,07.</t>
  </si>
  <si>
    <t>TECK11 está em tendência de alta pelas médias de 21 e 200 dias e vai mantendo sinal de força altista. Acima dos 114,5 pode buscar projeções nos 122,03 ou 134,22. Teria sinal de realização na perda dos 110,9 mirando os 102,31 ou 98,54. O padrão de volume favorece a alta.</t>
  </si>
  <si>
    <t>NDIV11 está em tendência de alta no longo prazo, teve uma correção no curto prazo, mas pode estar retomando sinal de altas. Acima dos 123,47 pode buscar 135,42 ou 145,45. Abaixo dos 119,18 retomaria sinal de realização mirando suportes em 114,16 ou 109,14.</t>
  </si>
  <si>
    <t>Nuibovhighbt</t>
  </si>
  <si>
    <t>HIGH11</t>
  </si>
  <si>
    <t>HIGH11 está em tendência de baixa pelas médias de 21 e 200 dias, mas começa a dar sinais de repiques de alta. Acima dos 91,18 teria sinal de repique altista mirando resistências nos 100,62 ou 109,55. Já uma perda dos 86,17 traria de volta o sinal de baixa projetando de 81,7 a 77,23.</t>
  </si>
  <si>
    <t>QBTC11 está em tendência de baixa pelas médias de 21 e 200 dias, mas começa a dar sinais de repiques de alta. Acima dos 23,72 teria sinal de repique altista mirando resistências nos 24,77 ou 25,98. Já uma perda dos 23,33 traria de volta o sinal de baixa projetando de 22,8 a 22,19.</t>
  </si>
  <si>
    <t>Trend Acwi</t>
  </si>
  <si>
    <t>ACWI11</t>
  </si>
  <si>
    <t>ACWI11 está em tendência de alta pelas médias de 21 e 200 dias e vai mantendo sinal de força altista. Acima dos 16,54 pode buscar projeções nos 17,17 ou 18,2. Teria sinal de realização na perda dos 16,23 mirando os 15,51 ou 15,19.</t>
  </si>
  <si>
    <t>BOVX11 está em tendência de alta no longo prazo, teve uma correção no curto prazo, mas pode estar retomando sinal de altas. Acima dos 18,27 pode buscar 20,14 ou 21,59. Abaixo dos 17,78 retomaria sinal de realização mirando suportes em 17,05 ou 16,32.</t>
  </si>
  <si>
    <t>NASD11 está em tendência de alta pelas médias de 21 e 200 dias e vai mantendo sinal de força altista. Acima dos 20,71 pode buscar projeções nos 22,15 ou 24,49. Teria sinal de realização na perda dos 20,32 mirando os 18,37 ou 17,64. O IFR sobrecomprado alerta realizações se perder 20,32.</t>
  </si>
  <si>
    <t>GOLD11 está em tendência de baixa pelas médias de 21 e 200 dias, mas começa a dar sinais de repiques de alta. Acima dos 23,69 teria sinal de repique altista mirando resistências nos 24,71 ou 25,63. Já uma perda dos 23,21 traria de volta o sinal de baixa projetando de 22,74 a 22,28.</t>
  </si>
  <si>
    <t>GOLX11 está em tendência de baixa pelas médias de 21 e 200 dias, mas começa a dar sinais de repiques de alta. Acima dos 53,13 teria sinal de repique altista mirando resistências nos 56,29 ou 58,87. Já uma perda dos 52,11 traria de volta o sinal de baixa projetando de 50,81 a 49,52.</t>
  </si>
  <si>
    <t>USAL11 está em tendência de alta pelas médias de 21 e 200 dias e vai mantendo sinal de força altista. Acima dos 16,16 pode buscar projeções nos 16,8 ou 17,84. Teria sinal de realização na perda dos 15,84 mirando os 15,12 ou 14,79.</t>
  </si>
  <si>
    <t>UTEC11 está em tendência de alta pelas médias de 21 e 200 dias e vai mantendo sinal de força altista. Acima dos 27,03 pode buscar projeções nos 27,56 ou 29,91. Teria sinal de realização na perda dos 26,58 mirando os 23,75 ou 22,57. O padrão de volume favorece a alta. O IFR sobrecomprado alerta realizações se perder 26,58.</t>
  </si>
  <si>
    <t>Vaneck Gold Miners ETF</t>
  </si>
  <si>
    <t>GDXB39</t>
  </si>
  <si>
    <t>GDXB39 está em tendência de baixa pelas médias de 21 e 200 dias, mas começa a dar sinais de repiques de alta. Acima dos 145,01 teria sinal de repique altista mirando resistências nos 160,79 ou 173,39. Já uma perda dos 140,4 traria de volta o sinal de baixa projetando de 134,09 a 127,79.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</si>
</sst>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165" fontId="5" fillId="0" borderId="0" xfId="1" quotePrefix="1" applyFont="1"/>
    <xf numFmtId="166" fontId="5" fillId="0" borderId="0" xfId="1" quotePrefix="1" applyNumberFormat="1" applyFont="1"/>
    <xf numFmtId="166" fontId="0" fillId="0" borderId="0" xfId="0" applyNumberFormat="1"/>
    <xf numFmtId="9" fontId="0" fillId="0" borderId="0" xfId="3" applyFont="1"/>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7" zoomScaleNormal="100" workbookViewId="0">
      <selection activeCell="C17" sqref="C1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79</v>
      </c>
      <c r="W7" s="35">
        <f>COUNTIF($P$17:$P$352,"Baixa")</f>
        <v>194</v>
      </c>
      <c r="X7" s="35"/>
      <c r="Y7" s="35">
        <f>V7+W7</f>
        <v>273</v>
      </c>
    </row>
    <row r="8" spans="2:27" ht="15" customHeight="1" x14ac:dyDescent="0.25">
      <c r="B8" s="3"/>
      <c r="C8" s="28"/>
      <c r="D8" s="29"/>
      <c r="E8" s="29"/>
      <c r="F8" s="29"/>
      <c r="G8" s="29"/>
      <c r="H8" s="29"/>
      <c r="I8" s="29"/>
      <c r="J8" s="29"/>
      <c r="K8" s="29"/>
      <c r="L8" s="29"/>
      <c r="M8" s="29"/>
      <c r="N8" s="29"/>
      <c r="O8" s="30"/>
      <c r="P8" s="29"/>
      <c r="Q8" s="31"/>
      <c r="R8" s="20"/>
      <c r="V8" s="36">
        <f>V7/Y7</f>
        <v>0.2893772893772894</v>
      </c>
      <c r="W8" s="36">
        <f>W7/Y7</f>
        <v>0.71062271062271065</v>
      </c>
      <c r="X8" s="35"/>
      <c r="Y8" s="35"/>
    </row>
    <row r="9" spans="2:27" ht="15" customHeight="1" x14ac:dyDescent="0.25">
      <c r="B9" s="3"/>
      <c r="C9" s="28"/>
      <c r="D9" s="29"/>
      <c r="E9" s="29"/>
      <c r="F9" s="29"/>
      <c r="G9" s="29"/>
      <c r="H9" s="29"/>
      <c r="I9" s="29"/>
      <c r="J9" s="29"/>
      <c r="K9" s="29"/>
      <c r="L9" s="29"/>
      <c r="M9" s="29"/>
      <c r="N9" s="29"/>
      <c r="O9" s="30"/>
      <c r="P9" s="29"/>
      <c r="Q9" s="31"/>
      <c r="R9" s="20"/>
      <c r="T9" s="1">
        <f>COUNTIF(D17:D352,"*34*")</f>
        <v>34</v>
      </c>
      <c r="U9" s="37" t="s">
        <v>511</v>
      </c>
      <c r="V9" s="41">
        <f>SUMIF(D17:D352,"=*34*",E17:E352)/T9</f>
        <v>5.7058823529411766</v>
      </c>
      <c r="W9" s="18"/>
      <c r="X9" s="18"/>
      <c r="Y9" s="18"/>
    </row>
    <row r="10" spans="2:27" ht="15" customHeight="1" x14ac:dyDescent="0.25">
      <c r="B10" s="3"/>
      <c r="C10" s="28"/>
      <c r="D10" s="29"/>
      <c r="E10" s="29"/>
      <c r="F10" s="29"/>
      <c r="G10" s="29"/>
      <c r="H10" s="29"/>
      <c r="I10" s="29"/>
      <c r="J10" s="29"/>
      <c r="K10" s="29"/>
      <c r="L10" s="29"/>
      <c r="M10" s="29"/>
      <c r="N10" s="29"/>
      <c r="O10" s="30"/>
      <c r="P10" s="29"/>
      <c r="Q10" s="31"/>
      <c r="R10" s="20"/>
      <c r="T10" s="44">
        <f>V10/T9</f>
        <v>0.67647058823529416</v>
      </c>
      <c r="U10" s="37" t="s">
        <v>10</v>
      </c>
      <c r="V10" s="42">
        <f>COUNTIFS(D17:D352,"=*34*",P17:P352,"Alta")</f>
        <v>23</v>
      </c>
      <c r="W10" s="43">
        <f>T9-V10</f>
        <v>11</v>
      </c>
    </row>
    <row r="11" spans="2:27" ht="31.5" customHeight="1" x14ac:dyDescent="0.25">
      <c r="B11" s="3"/>
      <c r="C11" s="53" t="s">
        <v>2</v>
      </c>
      <c r="D11" s="53"/>
      <c r="E11" s="53"/>
      <c r="F11" s="53"/>
      <c r="G11" s="53"/>
      <c r="H11" s="53"/>
      <c r="I11" s="53"/>
      <c r="J11" s="53"/>
      <c r="K11" s="53"/>
      <c r="L11" s="53"/>
      <c r="M11" s="53"/>
      <c r="N11" s="53"/>
      <c r="O11" s="53"/>
      <c r="P11" s="53"/>
      <c r="Q11" s="54"/>
      <c r="R11" s="4"/>
    </row>
    <row r="12" spans="2:27" ht="136.5" customHeight="1" x14ac:dyDescent="0.25">
      <c r="B12" s="3"/>
      <c r="C12" s="51" t="s">
        <v>445</v>
      </c>
      <c r="D12" s="52"/>
      <c r="E12" s="52"/>
      <c r="F12" s="52"/>
      <c r="G12" s="52"/>
      <c r="H12" s="52"/>
      <c r="I12" s="52"/>
      <c r="J12" s="52"/>
      <c r="K12" s="52"/>
      <c r="L12" s="52"/>
      <c r="M12" s="52"/>
      <c r="N12" s="52"/>
      <c r="O12" s="52"/>
      <c r="P12" s="21"/>
      <c r="Q12" s="22"/>
      <c r="R12" s="20"/>
    </row>
    <row r="13" spans="2:27" ht="15" customHeight="1" x14ac:dyDescent="0.25">
      <c r="B13" s="3"/>
      <c r="C13" s="45"/>
      <c r="D13" s="46"/>
      <c r="E13" s="46"/>
      <c r="F13" s="46"/>
      <c r="G13" s="46"/>
      <c r="H13" s="46"/>
      <c r="I13" s="46"/>
      <c r="J13" s="46"/>
      <c r="K13" s="46"/>
      <c r="L13" s="46"/>
      <c r="M13" s="46"/>
      <c r="N13" s="46"/>
      <c r="O13" s="46"/>
      <c r="P13" s="47"/>
      <c r="Q13" s="48"/>
      <c r="R13" s="20"/>
    </row>
    <row r="14" spans="2:27" ht="15" customHeight="1" x14ac:dyDescent="0.25">
      <c r="B14" s="3"/>
      <c r="C14" s="45"/>
      <c r="D14" s="46"/>
      <c r="E14" s="46"/>
      <c r="F14" s="46"/>
      <c r="G14" s="46"/>
      <c r="H14" s="46"/>
      <c r="I14" s="46"/>
      <c r="J14" s="46"/>
      <c r="K14" s="46"/>
      <c r="L14" s="46"/>
      <c r="M14" s="46"/>
      <c r="N14" s="46"/>
      <c r="O14" s="46"/>
      <c r="P14" s="47"/>
      <c r="Q14" s="48"/>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46163</v>
      </c>
      <c r="R15" s="20"/>
    </row>
    <row r="16" spans="2:27" ht="25.15" customHeight="1" x14ac:dyDescent="0.25">
      <c r="B16" s="3"/>
      <c r="C16" s="49" t="s">
        <v>0</v>
      </c>
      <c r="D16" s="49"/>
      <c r="E16" s="6" t="s">
        <v>411</v>
      </c>
      <c r="F16" s="49" t="s">
        <v>1</v>
      </c>
      <c r="G16" s="49"/>
      <c r="H16" s="49"/>
      <c r="I16" s="6"/>
      <c r="J16" s="50" t="s">
        <v>4</v>
      </c>
      <c r="K16" s="50"/>
      <c r="L16" s="50"/>
      <c r="M16" s="7"/>
      <c r="N16" s="7" t="s">
        <v>5</v>
      </c>
      <c r="O16" s="6" t="s">
        <v>6</v>
      </c>
      <c r="P16" s="5" t="s">
        <v>7</v>
      </c>
      <c r="Q16" s="8" t="s">
        <v>9</v>
      </c>
      <c r="R16" s="4"/>
    </row>
    <row r="17" spans="2:259" s="12" customFormat="1" ht="65.099999999999994" customHeight="1" x14ac:dyDescent="0.25">
      <c r="B17" s="3"/>
      <c r="C17" s="9" t="s">
        <v>12</v>
      </c>
      <c r="D17" s="16" t="s">
        <v>13</v>
      </c>
      <c r="E17" s="16">
        <v>3</v>
      </c>
      <c r="F17" s="15">
        <v>16.12</v>
      </c>
      <c r="G17" s="15">
        <v>15.1</v>
      </c>
      <c r="H17" s="15">
        <v>14.08</v>
      </c>
      <c r="I17" s="14"/>
      <c r="J17" s="15">
        <v>16.670000000000002</v>
      </c>
      <c r="K17" s="15">
        <v>18.7</v>
      </c>
      <c r="L17" s="15">
        <v>22</v>
      </c>
      <c r="M17" s="15"/>
      <c r="N17" s="15">
        <v>41.951782414999997</v>
      </c>
      <c r="O17" s="15">
        <v>23.917835999999998</v>
      </c>
      <c r="P17" s="16" t="s">
        <v>14</v>
      </c>
      <c r="Q17" s="39" t="s">
        <v>520</v>
      </c>
      <c r="R17" s="10"/>
      <c r="S17" s="11"/>
      <c r="T17" s="11"/>
      <c r="U17" s="11"/>
      <c r="V17" s="11" t="s">
        <v>427</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5</v>
      </c>
      <c r="F18" s="14">
        <v>23.45</v>
      </c>
      <c r="G18" s="14">
        <v>21.8</v>
      </c>
      <c r="H18" s="14">
        <v>20.149999999999999</v>
      </c>
      <c r="I18" s="14"/>
      <c r="J18" s="14">
        <v>24.58</v>
      </c>
      <c r="K18" s="14">
        <v>27.87</v>
      </c>
      <c r="L18" s="14">
        <v>33.200000000000003</v>
      </c>
      <c r="M18" s="14"/>
      <c r="N18" s="14">
        <v>49.156596192999999</v>
      </c>
      <c r="O18" s="33">
        <v>20.933441250000001</v>
      </c>
      <c r="P18" s="17" t="s">
        <v>14</v>
      </c>
      <c r="Q18" s="40" t="s">
        <v>521</v>
      </c>
      <c r="R18" s="10"/>
      <c r="S18" s="11"/>
      <c r="T18" s="11"/>
      <c r="U18" s="11"/>
      <c r="V18" s="38">
        <f>SUM(E17:E352)/W18</f>
        <v>4.6920289855072461</v>
      </c>
      <c r="W18" s="11">
        <f>COUNT(E17:E352)</f>
        <v>276</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453</v>
      </c>
      <c r="D19" s="16" t="s">
        <v>18</v>
      </c>
      <c r="E19" s="16">
        <v>9</v>
      </c>
      <c r="F19" s="15">
        <v>266.01</v>
      </c>
      <c r="G19" s="15">
        <v>215.34</v>
      </c>
      <c r="H19" s="15">
        <v>164.67</v>
      </c>
      <c r="I19" s="14"/>
      <c r="J19" s="15">
        <v>287</v>
      </c>
      <c r="K19" s="15">
        <v>388.33</v>
      </c>
      <c r="L19" s="15">
        <v>552.30999999999995</v>
      </c>
      <c r="M19" s="15"/>
      <c r="N19" s="15">
        <v>71.950095218000001</v>
      </c>
      <c r="O19" s="15">
        <v>22.779084211000001</v>
      </c>
      <c r="P19" s="16" t="s">
        <v>17</v>
      </c>
      <c r="Q19" s="39" t="s">
        <v>522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1</v>
      </c>
      <c r="F20" s="14">
        <v>23.89</v>
      </c>
      <c r="G20" s="14">
        <v>20</v>
      </c>
      <c r="H20" s="14">
        <v>16.11</v>
      </c>
      <c r="I20" s="14"/>
      <c r="J20" s="14">
        <v>24.56</v>
      </c>
      <c r="K20" s="14">
        <v>32.33</v>
      </c>
      <c r="L20" s="14">
        <v>44.91</v>
      </c>
      <c r="M20" s="14"/>
      <c r="N20" s="14">
        <v>48.938087695999997</v>
      </c>
      <c r="O20" s="33">
        <v>7.4881062529999998</v>
      </c>
      <c r="P20" s="17" t="s">
        <v>14</v>
      </c>
      <c r="Q20" s="40" t="s">
        <v>523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407</v>
      </c>
      <c r="D21" s="16" t="s">
        <v>408</v>
      </c>
      <c r="E21" s="16">
        <v>2</v>
      </c>
      <c r="F21" s="15">
        <v>5.76</v>
      </c>
      <c r="G21" s="15">
        <v>4.9800000000000004</v>
      </c>
      <c r="H21" s="15">
        <v>4.21</v>
      </c>
      <c r="I21" s="14"/>
      <c r="J21" s="15">
        <v>6.05</v>
      </c>
      <c r="K21" s="15">
        <v>7.59</v>
      </c>
      <c r="L21" s="15">
        <v>10.1</v>
      </c>
      <c r="M21" s="15"/>
      <c r="N21" s="15">
        <v>39.515290133999997</v>
      </c>
      <c r="O21" s="15">
        <v>2.3808912000000002</v>
      </c>
      <c r="P21" s="16" t="s">
        <v>14</v>
      </c>
      <c r="Q21" s="39" t="s">
        <v>524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5</v>
      </c>
      <c r="F22" s="14">
        <v>27.61</v>
      </c>
      <c r="G22" s="14">
        <v>25.55</v>
      </c>
      <c r="H22" s="14">
        <v>23.49</v>
      </c>
      <c r="I22" s="14"/>
      <c r="J22" s="14">
        <v>28.98</v>
      </c>
      <c r="K22" s="14">
        <v>33.090000000000003</v>
      </c>
      <c r="L22" s="14">
        <v>39.75</v>
      </c>
      <c r="M22" s="14"/>
      <c r="N22" s="14">
        <v>41.419330205999998</v>
      </c>
      <c r="O22" s="33">
        <v>144.58621479999999</v>
      </c>
      <c r="P22" s="17" t="s">
        <v>14</v>
      </c>
      <c r="Q22" s="40" t="s">
        <v>525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9</v>
      </c>
      <c r="F23" s="15">
        <v>11.27</v>
      </c>
      <c r="G23" s="15">
        <v>9.6</v>
      </c>
      <c r="H23" s="15">
        <v>7.93</v>
      </c>
      <c r="I23" s="14"/>
      <c r="J23" s="15">
        <v>16.22</v>
      </c>
      <c r="K23" s="15">
        <v>19.55</v>
      </c>
      <c r="L23" s="15">
        <v>24.94</v>
      </c>
      <c r="M23" s="15"/>
      <c r="N23" s="15">
        <v>59.000813112000003</v>
      </c>
      <c r="O23" s="15">
        <v>26.994791099999997</v>
      </c>
      <c r="P23" s="16" t="s">
        <v>17</v>
      </c>
      <c r="Q23" s="39" t="s">
        <v>526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460</v>
      </c>
      <c r="D24" s="17" t="s">
        <v>25</v>
      </c>
      <c r="E24" s="17">
        <v>7</v>
      </c>
      <c r="F24" s="14">
        <v>160.1</v>
      </c>
      <c r="G24" s="14">
        <v>144.19</v>
      </c>
      <c r="H24" s="14">
        <v>128.29</v>
      </c>
      <c r="I24" s="14"/>
      <c r="J24" s="14">
        <v>170.64</v>
      </c>
      <c r="K24" s="14">
        <v>202.44</v>
      </c>
      <c r="L24" s="14">
        <v>253.9</v>
      </c>
      <c r="M24" s="14"/>
      <c r="N24" s="14">
        <v>57.320597448000001</v>
      </c>
      <c r="O24" s="33">
        <v>34.956904651999999</v>
      </c>
      <c r="P24" s="17" t="s">
        <v>17</v>
      </c>
      <c r="Q24" s="40" t="s">
        <v>527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5</v>
      </c>
      <c r="F25" s="15">
        <v>31.72</v>
      </c>
      <c r="G25" s="15">
        <v>29.98</v>
      </c>
      <c r="H25" s="15">
        <v>28.25</v>
      </c>
      <c r="I25" s="14"/>
      <c r="J25" s="15">
        <v>32.549999999999997</v>
      </c>
      <c r="K25" s="15">
        <v>36.01</v>
      </c>
      <c r="L25" s="15">
        <v>41.62</v>
      </c>
      <c r="M25" s="15"/>
      <c r="N25" s="15">
        <v>37.203206141000003</v>
      </c>
      <c r="O25" s="15">
        <v>30.68725585</v>
      </c>
      <c r="P25" s="16" t="s">
        <v>14</v>
      </c>
      <c r="Q25" s="39" t="s">
        <v>528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8</v>
      </c>
      <c r="F26" s="14">
        <v>65.34</v>
      </c>
      <c r="G26" s="14">
        <v>59.93</v>
      </c>
      <c r="H26" s="14">
        <v>54.52</v>
      </c>
      <c r="I26" s="14"/>
      <c r="J26" s="14">
        <v>68.599999999999994</v>
      </c>
      <c r="K26" s="14">
        <v>79.41</v>
      </c>
      <c r="L26" s="14">
        <v>96.91</v>
      </c>
      <c r="M26" s="14"/>
      <c r="N26" s="14">
        <v>55.935937244999998</v>
      </c>
      <c r="O26" s="33">
        <v>46.087239783999998</v>
      </c>
      <c r="P26" s="17" t="s">
        <v>17</v>
      </c>
      <c r="Q26" s="40" t="s">
        <v>529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9</v>
      </c>
      <c r="F27" s="15">
        <v>15.87</v>
      </c>
      <c r="G27" s="15">
        <v>14.92</v>
      </c>
      <c r="H27" s="15">
        <v>13.97</v>
      </c>
      <c r="I27" s="14"/>
      <c r="J27" s="15">
        <v>17.04</v>
      </c>
      <c r="K27" s="15">
        <v>18.93</v>
      </c>
      <c r="L27" s="15">
        <v>21.99</v>
      </c>
      <c r="M27" s="15"/>
      <c r="N27" s="15">
        <v>61.647113113000003</v>
      </c>
      <c r="O27" s="15">
        <v>458.69941714999999</v>
      </c>
      <c r="P27" s="16" t="s">
        <v>17</v>
      </c>
      <c r="Q27" s="39" t="s">
        <v>530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3</v>
      </c>
      <c r="F28" s="14">
        <v>5.01</v>
      </c>
      <c r="G28" s="14">
        <v>3.99</v>
      </c>
      <c r="H28" s="14">
        <v>2.97</v>
      </c>
      <c r="I28" s="14"/>
      <c r="J28" s="14">
        <v>5.39</v>
      </c>
      <c r="K28" s="14">
        <v>7.42</v>
      </c>
      <c r="L28" s="14">
        <v>10.71</v>
      </c>
      <c r="M28" s="14"/>
      <c r="N28" s="14">
        <v>41.058530165000001</v>
      </c>
      <c r="O28" s="33">
        <v>13.07798515</v>
      </c>
      <c r="P28" s="17" t="s">
        <v>14</v>
      </c>
      <c r="Q28" s="40" t="s">
        <v>531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2</v>
      </c>
      <c r="F29" s="15">
        <v>3.17</v>
      </c>
      <c r="G29" s="15">
        <v>2.4900000000000002</v>
      </c>
      <c r="H29" s="15">
        <v>1.81</v>
      </c>
      <c r="I29" s="14"/>
      <c r="J29" s="15">
        <v>3.39</v>
      </c>
      <c r="K29" s="15">
        <v>4.74</v>
      </c>
      <c r="L29" s="15">
        <v>6.94</v>
      </c>
      <c r="M29" s="15"/>
      <c r="N29" s="15">
        <v>38.176609354999997</v>
      </c>
      <c r="O29" s="15">
        <v>29.265384750000003</v>
      </c>
      <c r="P29" s="16" t="s">
        <v>14</v>
      </c>
      <c r="Q29" s="39" t="s">
        <v>532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9</v>
      </c>
      <c r="F30" s="14">
        <v>74.78</v>
      </c>
      <c r="G30" s="14">
        <v>70.63</v>
      </c>
      <c r="H30" s="14">
        <v>66.489999999999995</v>
      </c>
      <c r="I30" s="14"/>
      <c r="J30" s="14">
        <v>76.790000000000006</v>
      </c>
      <c r="K30" s="14">
        <v>85.07</v>
      </c>
      <c r="L30" s="14">
        <v>98.48</v>
      </c>
      <c r="M30" s="14"/>
      <c r="N30" s="14">
        <v>71.859165802000007</v>
      </c>
      <c r="O30" s="33">
        <v>23.701673513999999</v>
      </c>
      <c r="P30" s="17" t="s">
        <v>17</v>
      </c>
      <c r="Q30" s="40" t="s">
        <v>533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40</v>
      </c>
      <c r="D31" s="16" t="s">
        <v>41</v>
      </c>
      <c r="E31" s="16">
        <v>3</v>
      </c>
      <c r="F31" s="15">
        <v>3.29</v>
      </c>
      <c r="G31" s="15">
        <v>2.34</v>
      </c>
      <c r="H31" s="15">
        <v>1.4</v>
      </c>
      <c r="I31" s="14"/>
      <c r="J31" s="15">
        <v>3.43</v>
      </c>
      <c r="K31" s="15">
        <v>5.31</v>
      </c>
      <c r="L31" s="15">
        <v>8.36</v>
      </c>
      <c r="M31" s="15"/>
      <c r="N31" s="15">
        <v>13.924510267</v>
      </c>
      <c r="O31" s="15">
        <v>7.8447848999999996</v>
      </c>
      <c r="P31" s="16" t="s">
        <v>14</v>
      </c>
      <c r="Q31" s="39" t="s">
        <v>534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428</v>
      </c>
      <c r="D32" s="17" t="s">
        <v>429</v>
      </c>
      <c r="E32" s="17">
        <v>9</v>
      </c>
      <c r="F32" s="14">
        <v>136.16999999999999</v>
      </c>
      <c r="G32" s="14">
        <v>128.09</v>
      </c>
      <c r="H32" s="14">
        <v>120.02</v>
      </c>
      <c r="I32" s="14"/>
      <c r="J32" s="14">
        <v>145.33000000000001</v>
      </c>
      <c r="K32" s="14">
        <v>161.47</v>
      </c>
      <c r="L32" s="14">
        <v>187.6</v>
      </c>
      <c r="M32" s="14"/>
      <c r="N32" s="14">
        <v>57.230622390000001</v>
      </c>
      <c r="O32" s="33">
        <v>2.9919594845000002</v>
      </c>
      <c r="P32" s="17" t="s">
        <v>17</v>
      </c>
      <c r="Q32" s="40" t="s">
        <v>535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42</v>
      </c>
      <c r="D33" s="16" t="s">
        <v>43</v>
      </c>
      <c r="E33" s="16">
        <v>2</v>
      </c>
      <c r="F33" s="15">
        <v>8.2100000000000009</v>
      </c>
      <c r="G33" s="15">
        <v>7.23</v>
      </c>
      <c r="H33" s="15">
        <v>6.26</v>
      </c>
      <c r="I33" s="14"/>
      <c r="J33" s="15">
        <v>8.7200000000000006</v>
      </c>
      <c r="K33" s="15">
        <v>10.66</v>
      </c>
      <c r="L33" s="15">
        <v>13.81</v>
      </c>
      <c r="M33" s="15"/>
      <c r="N33" s="15">
        <v>44.958881967000003</v>
      </c>
      <c r="O33" s="15">
        <v>109.65484960000001</v>
      </c>
      <c r="P33" s="16" t="s">
        <v>14</v>
      </c>
      <c r="Q33" s="39" t="s">
        <v>536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44</v>
      </c>
      <c r="D34" s="17" t="s">
        <v>45</v>
      </c>
      <c r="E34" s="17">
        <v>5</v>
      </c>
      <c r="F34" s="14">
        <v>119.44</v>
      </c>
      <c r="G34" s="14">
        <v>94.59</v>
      </c>
      <c r="H34" s="14">
        <v>69.739999999999995</v>
      </c>
      <c r="I34" s="14"/>
      <c r="J34" s="14">
        <v>127.03</v>
      </c>
      <c r="K34" s="14">
        <v>176.72</v>
      </c>
      <c r="L34" s="14">
        <v>257.13</v>
      </c>
      <c r="M34" s="14"/>
      <c r="N34" s="14">
        <v>40.685455820000001</v>
      </c>
      <c r="O34" s="33">
        <v>90.215185505999997</v>
      </c>
      <c r="P34" s="17" t="s">
        <v>14</v>
      </c>
      <c r="Q34" s="40" t="s">
        <v>537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46</v>
      </c>
      <c r="D35" s="16" t="s">
        <v>47</v>
      </c>
      <c r="E35" s="16">
        <v>6</v>
      </c>
      <c r="F35" s="15">
        <v>12.32</v>
      </c>
      <c r="G35" s="15">
        <v>11.14</v>
      </c>
      <c r="H35" s="15">
        <v>9.9700000000000006</v>
      </c>
      <c r="I35" s="14"/>
      <c r="J35" s="15">
        <v>12.85</v>
      </c>
      <c r="K35" s="15">
        <v>15.19</v>
      </c>
      <c r="L35" s="15">
        <v>18.989999999999998</v>
      </c>
      <c r="M35" s="15"/>
      <c r="N35" s="15">
        <v>34.510044921000002</v>
      </c>
      <c r="O35" s="15">
        <v>42.522839300000001</v>
      </c>
      <c r="P35" s="16" t="s">
        <v>14</v>
      </c>
      <c r="Q35" s="39" t="s">
        <v>538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48</v>
      </c>
      <c r="D36" s="17" t="s">
        <v>49</v>
      </c>
      <c r="E36" s="17">
        <v>5</v>
      </c>
      <c r="F36" s="14">
        <v>54.1</v>
      </c>
      <c r="G36" s="14">
        <v>48.68</v>
      </c>
      <c r="H36" s="14">
        <v>43.26</v>
      </c>
      <c r="I36" s="14"/>
      <c r="J36" s="14">
        <v>55.53</v>
      </c>
      <c r="K36" s="14">
        <v>66.36</v>
      </c>
      <c r="L36" s="14">
        <v>83.89</v>
      </c>
      <c r="M36" s="14"/>
      <c r="N36" s="14">
        <v>32.770922536</v>
      </c>
      <c r="O36" s="33">
        <v>571.92785635000007</v>
      </c>
      <c r="P36" s="17" t="s">
        <v>14</v>
      </c>
      <c r="Q36" s="40" t="s">
        <v>539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50</v>
      </c>
      <c r="E37" s="16">
        <v>5</v>
      </c>
      <c r="F37" s="15">
        <v>59.13</v>
      </c>
      <c r="G37" s="15">
        <v>52.66</v>
      </c>
      <c r="H37" s="15">
        <v>46.2</v>
      </c>
      <c r="I37" s="14"/>
      <c r="J37" s="15">
        <v>60.93</v>
      </c>
      <c r="K37" s="15">
        <v>73.849999999999994</v>
      </c>
      <c r="L37" s="15">
        <v>94.76</v>
      </c>
      <c r="M37" s="15"/>
      <c r="N37" s="15">
        <v>33.457619542000003</v>
      </c>
      <c r="O37" s="15">
        <v>122.92959359999999</v>
      </c>
      <c r="P37" s="16" t="s">
        <v>14</v>
      </c>
      <c r="Q37" s="39" t="s">
        <v>540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51</v>
      </c>
      <c r="E38" s="17">
        <v>2</v>
      </c>
      <c r="F38" s="14">
        <v>51.98</v>
      </c>
      <c r="G38" s="14">
        <v>46.81</v>
      </c>
      <c r="H38" s="14">
        <v>41.65</v>
      </c>
      <c r="I38" s="14"/>
      <c r="J38" s="14">
        <v>53.33</v>
      </c>
      <c r="K38" s="14">
        <v>63.65</v>
      </c>
      <c r="L38" s="14">
        <v>80.349999999999994</v>
      </c>
      <c r="M38" s="14"/>
      <c r="N38" s="14">
        <v>34.963200553999997</v>
      </c>
      <c r="O38" s="33">
        <v>153.29387065</v>
      </c>
      <c r="P38" s="17" t="s">
        <v>14</v>
      </c>
      <c r="Q38" s="40" t="s">
        <v>541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440</v>
      </c>
      <c r="D39" s="16" t="s">
        <v>441</v>
      </c>
      <c r="E39" s="16">
        <v>0</v>
      </c>
      <c r="F39" s="15">
        <v>30.9</v>
      </c>
      <c r="G39" s="15">
        <v>-31.63</v>
      </c>
      <c r="H39" s="15">
        <v>-94.17</v>
      </c>
      <c r="I39" s="14"/>
      <c r="J39" s="15">
        <v>34.36</v>
      </c>
      <c r="K39" s="15">
        <v>159.43</v>
      </c>
      <c r="L39" s="15">
        <v>361.82</v>
      </c>
      <c r="M39" s="15"/>
      <c r="N39" s="15">
        <v>39.764753057</v>
      </c>
      <c r="O39" s="15">
        <v>7.3506307500000005</v>
      </c>
      <c r="P39" s="16" t="s">
        <v>14</v>
      </c>
      <c r="Q39" s="39" t="s">
        <v>542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52</v>
      </c>
      <c r="D40" s="17" t="s">
        <v>53</v>
      </c>
      <c r="E40" s="17">
        <v>3</v>
      </c>
      <c r="F40" s="14">
        <v>18.98</v>
      </c>
      <c r="G40" s="14">
        <v>15.72</v>
      </c>
      <c r="H40" s="14">
        <v>12.46</v>
      </c>
      <c r="I40" s="14"/>
      <c r="J40" s="14">
        <v>19.940000000000001</v>
      </c>
      <c r="K40" s="14">
        <v>26.45</v>
      </c>
      <c r="L40" s="14">
        <v>36.99</v>
      </c>
      <c r="M40" s="14"/>
      <c r="N40" s="14">
        <v>41.493032141999997</v>
      </c>
      <c r="O40" s="33">
        <v>66.516263349999988</v>
      </c>
      <c r="P40" s="17" t="s">
        <v>14</v>
      </c>
      <c r="Q40" s="40" t="s">
        <v>543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54</v>
      </c>
      <c r="D41" s="16" t="s">
        <v>55</v>
      </c>
      <c r="E41" s="16">
        <v>6</v>
      </c>
      <c r="F41" s="15">
        <v>15.97</v>
      </c>
      <c r="G41" s="15">
        <v>14.13</v>
      </c>
      <c r="H41" s="15">
        <v>12.29</v>
      </c>
      <c r="I41" s="14"/>
      <c r="J41" s="15">
        <v>17.079999999999998</v>
      </c>
      <c r="K41" s="15">
        <v>20.75</v>
      </c>
      <c r="L41" s="15">
        <v>26.7</v>
      </c>
      <c r="M41" s="15"/>
      <c r="N41" s="15">
        <v>41.088168060000001</v>
      </c>
      <c r="O41" s="15">
        <v>578.97034655000004</v>
      </c>
      <c r="P41" s="16" t="s">
        <v>14</v>
      </c>
      <c r="Q41" s="39" t="s">
        <v>544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56</v>
      </c>
      <c r="D42" s="17" t="s">
        <v>57</v>
      </c>
      <c r="E42" s="17">
        <v>5</v>
      </c>
      <c r="F42" s="14">
        <v>5.0999999999999996</v>
      </c>
      <c r="G42" s="14">
        <v>4.7</v>
      </c>
      <c r="H42" s="14">
        <v>4.3099999999999996</v>
      </c>
      <c r="I42" s="14"/>
      <c r="J42" s="14">
        <v>5.27</v>
      </c>
      <c r="K42" s="14">
        <v>6.05</v>
      </c>
      <c r="L42" s="14">
        <v>7.33</v>
      </c>
      <c r="M42" s="14"/>
      <c r="N42" s="14">
        <v>47.087520216000001</v>
      </c>
      <c r="O42" s="33">
        <v>8.6264660000000006</v>
      </c>
      <c r="P42" s="17" t="s">
        <v>14</v>
      </c>
      <c r="Q42" s="40" t="s">
        <v>545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58</v>
      </c>
      <c r="D43" s="16" t="s">
        <v>59</v>
      </c>
      <c r="E43" s="16">
        <v>5</v>
      </c>
      <c r="F43" s="15">
        <v>14.43</v>
      </c>
      <c r="G43" s="15">
        <v>12.93</v>
      </c>
      <c r="H43" s="15">
        <v>11.44</v>
      </c>
      <c r="I43" s="14"/>
      <c r="J43" s="15">
        <v>14.95</v>
      </c>
      <c r="K43" s="15">
        <v>17.93</v>
      </c>
      <c r="L43" s="15">
        <v>22.75</v>
      </c>
      <c r="M43" s="15"/>
      <c r="N43" s="15">
        <v>40.183473579999998</v>
      </c>
      <c r="O43" s="15">
        <v>27.660730749999999</v>
      </c>
      <c r="P43" s="16" t="s">
        <v>14</v>
      </c>
      <c r="Q43" s="39" t="s">
        <v>546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60</v>
      </c>
      <c r="D44" s="17" t="s">
        <v>61</v>
      </c>
      <c r="E44" s="17">
        <v>9</v>
      </c>
      <c r="F44" s="14">
        <v>33.950000000000003</v>
      </c>
      <c r="G44" s="14">
        <v>32.630000000000003</v>
      </c>
      <c r="H44" s="14">
        <v>31.31</v>
      </c>
      <c r="I44" s="14"/>
      <c r="J44" s="14">
        <v>36.6</v>
      </c>
      <c r="K44" s="14">
        <v>39.229999999999997</v>
      </c>
      <c r="L44" s="14">
        <v>43.5</v>
      </c>
      <c r="M44" s="14"/>
      <c r="N44" s="14">
        <v>57.072630197999999</v>
      </c>
      <c r="O44" s="33">
        <v>163.2677956</v>
      </c>
      <c r="P44" s="17" t="s">
        <v>17</v>
      </c>
      <c r="Q44" s="40" t="s">
        <v>547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62</v>
      </c>
      <c r="D45" s="16" t="s">
        <v>63</v>
      </c>
      <c r="E45" s="16">
        <v>6</v>
      </c>
      <c r="F45" s="15">
        <v>24.18</v>
      </c>
      <c r="G45" s="15">
        <v>21.9</v>
      </c>
      <c r="H45" s="15">
        <v>19.62</v>
      </c>
      <c r="I45" s="14"/>
      <c r="J45" s="15">
        <v>25.44</v>
      </c>
      <c r="K45" s="15">
        <v>29.99</v>
      </c>
      <c r="L45" s="15">
        <v>37.35</v>
      </c>
      <c r="M45" s="15"/>
      <c r="N45" s="15">
        <v>45.143363450000003</v>
      </c>
      <c r="O45" s="15">
        <v>15.510741449999999</v>
      </c>
      <c r="P45" s="16" t="s">
        <v>14</v>
      </c>
      <c r="Q45" s="39" t="s">
        <v>548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461</v>
      </c>
      <c r="D46" s="17" t="s">
        <v>64</v>
      </c>
      <c r="E46" s="17">
        <v>4</v>
      </c>
      <c r="F46" s="14">
        <v>119.97</v>
      </c>
      <c r="G46" s="14">
        <v>113.75</v>
      </c>
      <c r="H46" s="14">
        <v>107.54</v>
      </c>
      <c r="I46" s="14"/>
      <c r="J46" s="14">
        <v>134.26</v>
      </c>
      <c r="K46" s="14">
        <v>146.68</v>
      </c>
      <c r="L46" s="14">
        <v>166.79</v>
      </c>
      <c r="M46" s="14"/>
      <c r="N46" s="14">
        <v>55.054365425999997</v>
      </c>
      <c r="O46" s="33">
        <v>9.2150882075000009</v>
      </c>
      <c r="P46" s="17" t="s">
        <v>17</v>
      </c>
      <c r="Q46" s="40" t="s">
        <v>549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65</v>
      </c>
      <c r="D47" s="16" t="s">
        <v>66</v>
      </c>
      <c r="E47" s="16">
        <v>9</v>
      </c>
      <c r="F47" s="15">
        <v>10.5</v>
      </c>
      <c r="G47" s="15">
        <v>9.51</v>
      </c>
      <c r="H47" s="15">
        <v>8.5299999999999994</v>
      </c>
      <c r="I47" s="14"/>
      <c r="J47" s="15">
        <v>11.84</v>
      </c>
      <c r="K47" s="15">
        <v>13.8</v>
      </c>
      <c r="L47" s="15">
        <v>16.989999999999998</v>
      </c>
      <c r="M47" s="15"/>
      <c r="N47" s="15">
        <v>61.860910535000002</v>
      </c>
      <c r="O47" s="15">
        <v>2.1187610500000003</v>
      </c>
      <c r="P47" s="16" t="s">
        <v>17</v>
      </c>
      <c r="Q47" s="39" t="s">
        <v>550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67</v>
      </c>
      <c r="D48" s="17" t="s">
        <v>68</v>
      </c>
      <c r="E48" s="17">
        <v>2</v>
      </c>
      <c r="F48" s="14">
        <v>6.35</v>
      </c>
      <c r="G48" s="14">
        <v>5.46</v>
      </c>
      <c r="H48" s="14">
        <v>4.57</v>
      </c>
      <c r="I48" s="14"/>
      <c r="J48" s="14">
        <v>6.65</v>
      </c>
      <c r="K48" s="14">
        <v>8.42</v>
      </c>
      <c r="L48" s="14">
        <v>11.29</v>
      </c>
      <c r="M48" s="14"/>
      <c r="N48" s="14">
        <v>44.469133800999998</v>
      </c>
      <c r="O48" s="33">
        <v>6.0862110500000002</v>
      </c>
      <c r="P48" s="17" t="s">
        <v>14</v>
      </c>
      <c r="Q48" s="40" t="s">
        <v>551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69</v>
      </c>
      <c r="D49" s="16" t="s">
        <v>70</v>
      </c>
      <c r="E49" s="16">
        <v>3</v>
      </c>
      <c r="F49" s="15">
        <v>15.95</v>
      </c>
      <c r="G49" s="15">
        <v>14.21</v>
      </c>
      <c r="H49" s="15">
        <v>12.48</v>
      </c>
      <c r="I49" s="14"/>
      <c r="J49" s="15">
        <v>16.649999999999999</v>
      </c>
      <c r="K49" s="15">
        <v>20.11</v>
      </c>
      <c r="L49" s="15">
        <v>25.72</v>
      </c>
      <c r="M49" s="15"/>
      <c r="N49" s="15">
        <v>33.165035146999998</v>
      </c>
      <c r="O49" s="15">
        <v>5.2617154499999996</v>
      </c>
      <c r="P49" s="16" t="s">
        <v>14</v>
      </c>
      <c r="Q49" s="39" t="s">
        <v>552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71</v>
      </c>
      <c r="D50" s="17" t="s">
        <v>72</v>
      </c>
      <c r="E50" s="17">
        <v>3</v>
      </c>
      <c r="F50" s="14">
        <v>15.24</v>
      </c>
      <c r="G50" s="14">
        <v>14.12</v>
      </c>
      <c r="H50" s="14">
        <v>13.01</v>
      </c>
      <c r="I50" s="14"/>
      <c r="J50" s="14">
        <v>15.64</v>
      </c>
      <c r="K50" s="14">
        <v>17.86</v>
      </c>
      <c r="L50" s="14">
        <v>21.46</v>
      </c>
      <c r="M50" s="14"/>
      <c r="N50" s="14">
        <v>36.728203063000002</v>
      </c>
      <c r="O50" s="33">
        <v>84.167365500000002</v>
      </c>
      <c r="P50" s="17" t="s">
        <v>14</v>
      </c>
      <c r="Q50" s="40" t="s">
        <v>553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71</v>
      </c>
      <c r="D51" s="16" t="s">
        <v>73</v>
      </c>
      <c r="E51" s="16">
        <v>3</v>
      </c>
      <c r="F51" s="15">
        <v>17.510000000000002</v>
      </c>
      <c r="G51" s="15">
        <v>16.13</v>
      </c>
      <c r="H51" s="15">
        <v>14.75</v>
      </c>
      <c r="I51" s="14"/>
      <c r="J51" s="15">
        <v>18.02</v>
      </c>
      <c r="K51" s="15">
        <v>20.77</v>
      </c>
      <c r="L51" s="15">
        <v>25.23</v>
      </c>
      <c r="M51" s="15"/>
      <c r="N51" s="15">
        <v>37.942548074000001</v>
      </c>
      <c r="O51" s="15">
        <v>583.31415625</v>
      </c>
      <c r="P51" s="16" t="s">
        <v>14</v>
      </c>
      <c r="Q51" s="39" t="s">
        <v>554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74</v>
      </c>
      <c r="D52" s="17" t="s">
        <v>75</v>
      </c>
      <c r="E52" s="17">
        <v>5</v>
      </c>
      <c r="F52" s="14">
        <v>22.48</v>
      </c>
      <c r="G52" s="14">
        <v>21.1</v>
      </c>
      <c r="H52" s="14">
        <v>19.72</v>
      </c>
      <c r="I52" s="14"/>
      <c r="J52" s="14">
        <v>23.11</v>
      </c>
      <c r="K52" s="14">
        <v>25.86</v>
      </c>
      <c r="L52" s="14">
        <v>30.31</v>
      </c>
      <c r="M52" s="14"/>
      <c r="N52" s="14">
        <v>48.729631904999998</v>
      </c>
      <c r="O52" s="33">
        <v>52.371946600000001</v>
      </c>
      <c r="P52" s="17" t="s">
        <v>14</v>
      </c>
      <c r="Q52" s="40" t="s">
        <v>555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446</v>
      </c>
      <c r="D53" s="16" t="s">
        <v>447</v>
      </c>
      <c r="E53" s="16">
        <v>3</v>
      </c>
      <c r="F53" s="15">
        <v>13.29</v>
      </c>
      <c r="G53" s="15">
        <v>11.43</v>
      </c>
      <c r="H53" s="15">
        <v>9.58</v>
      </c>
      <c r="I53" s="14"/>
      <c r="J53" s="15">
        <v>13.64</v>
      </c>
      <c r="K53" s="15">
        <v>17.34</v>
      </c>
      <c r="L53" s="15">
        <v>23.33</v>
      </c>
      <c r="M53" s="15"/>
      <c r="N53" s="15">
        <v>28.279188052999999</v>
      </c>
      <c r="O53" s="15">
        <v>52.790101550000003</v>
      </c>
      <c r="P53" s="16" t="s">
        <v>14</v>
      </c>
      <c r="Q53" s="39" t="s">
        <v>556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76</v>
      </c>
      <c r="D54" s="17" t="s">
        <v>77</v>
      </c>
      <c r="E54" s="17">
        <v>3</v>
      </c>
      <c r="F54" s="14">
        <v>20.309999999999999</v>
      </c>
      <c r="G54" s="14">
        <v>17.829999999999998</v>
      </c>
      <c r="H54" s="14">
        <v>15.36</v>
      </c>
      <c r="I54" s="14"/>
      <c r="J54" s="14">
        <v>20.78</v>
      </c>
      <c r="K54" s="14">
        <v>25.72</v>
      </c>
      <c r="L54" s="14">
        <v>33.72</v>
      </c>
      <c r="M54" s="14"/>
      <c r="N54" s="14">
        <v>32.796850095000003</v>
      </c>
      <c r="O54" s="33">
        <v>535.55384855</v>
      </c>
      <c r="P54" s="17" t="s">
        <v>14</v>
      </c>
      <c r="Q54" s="40" t="s">
        <v>557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78</v>
      </c>
      <c r="D55" s="16" t="s">
        <v>79</v>
      </c>
      <c r="E55" s="16">
        <v>3</v>
      </c>
      <c r="F55" s="15">
        <v>18.55</v>
      </c>
      <c r="G55" s="15">
        <v>17.23</v>
      </c>
      <c r="H55" s="15">
        <v>15.91</v>
      </c>
      <c r="I55" s="14"/>
      <c r="J55" s="15">
        <v>18.850000000000001</v>
      </c>
      <c r="K55" s="15">
        <v>21.48</v>
      </c>
      <c r="L55" s="15">
        <v>25.74</v>
      </c>
      <c r="M55" s="15"/>
      <c r="N55" s="15">
        <v>37.767852273000003</v>
      </c>
      <c r="O55" s="15">
        <v>5.0684717499999996</v>
      </c>
      <c r="P55" s="16" t="s">
        <v>14</v>
      </c>
      <c r="Q55" s="39" t="s">
        <v>558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80</v>
      </c>
      <c r="D56" s="17" t="s">
        <v>81</v>
      </c>
      <c r="E56" s="17">
        <v>9</v>
      </c>
      <c r="F56" s="14">
        <v>12</v>
      </c>
      <c r="G56" s="14">
        <v>10.210000000000001</v>
      </c>
      <c r="H56" s="14">
        <v>8.42</v>
      </c>
      <c r="I56" s="14"/>
      <c r="J56" s="14">
        <v>13.78</v>
      </c>
      <c r="K56" s="14">
        <v>17.350000000000001</v>
      </c>
      <c r="L56" s="14">
        <v>23.13</v>
      </c>
      <c r="M56" s="14"/>
      <c r="N56" s="14">
        <v>73.927229134000001</v>
      </c>
      <c r="O56" s="33">
        <v>67.72539814999999</v>
      </c>
      <c r="P56" s="17" t="s">
        <v>17</v>
      </c>
      <c r="Q56" s="40" t="s">
        <v>559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82</v>
      </c>
      <c r="D57" s="16" t="s">
        <v>83</v>
      </c>
      <c r="E57" s="16">
        <v>10</v>
      </c>
      <c r="F57" s="15">
        <v>18.649999999999999</v>
      </c>
      <c r="G57" s="15">
        <v>16.829999999999998</v>
      </c>
      <c r="H57" s="15">
        <v>15.02</v>
      </c>
      <c r="I57" s="14"/>
      <c r="J57" s="15">
        <v>22.14</v>
      </c>
      <c r="K57" s="15">
        <v>25.76</v>
      </c>
      <c r="L57" s="15">
        <v>31.62</v>
      </c>
      <c r="M57" s="15"/>
      <c r="N57" s="15">
        <v>64.816174880000005</v>
      </c>
      <c r="O57" s="15">
        <v>203.65544844999999</v>
      </c>
      <c r="P57" s="16" t="s">
        <v>17</v>
      </c>
      <c r="Q57" s="39" t="s">
        <v>560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84</v>
      </c>
      <c r="D58" s="17" t="s">
        <v>85</v>
      </c>
      <c r="E58" s="17">
        <v>9</v>
      </c>
      <c r="F58" s="14">
        <v>29.66</v>
      </c>
      <c r="G58" s="14">
        <v>26.65</v>
      </c>
      <c r="H58" s="14">
        <v>23.64</v>
      </c>
      <c r="I58" s="14"/>
      <c r="J58" s="14">
        <v>31.51</v>
      </c>
      <c r="K58" s="14">
        <v>37.520000000000003</v>
      </c>
      <c r="L58" s="14">
        <v>47.25</v>
      </c>
      <c r="M58" s="14"/>
      <c r="N58" s="14">
        <v>52.215872179000002</v>
      </c>
      <c r="O58" s="33">
        <v>6.023052603</v>
      </c>
      <c r="P58" s="17" t="s">
        <v>17</v>
      </c>
      <c r="Q58" s="40" t="s">
        <v>561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86</v>
      </c>
      <c r="D59" s="16" t="s">
        <v>87</v>
      </c>
      <c r="E59" s="16">
        <v>6</v>
      </c>
      <c r="F59" s="15">
        <v>52.95</v>
      </c>
      <c r="G59" s="15">
        <v>48.72</v>
      </c>
      <c r="H59" s="15">
        <v>44.49</v>
      </c>
      <c r="I59" s="14"/>
      <c r="J59" s="15">
        <v>55.12</v>
      </c>
      <c r="K59" s="15">
        <v>63.57</v>
      </c>
      <c r="L59" s="15">
        <v>77.25</v>
      </c>
      <c r="M59" s="15"/>
      <c r="N59" s="15">
        <v>34.674891009</v>
      </c>
      <c r="O59" s="15">
        <v>525.23877084999992</v>
      </c>
      <c r="P59" s="16" t="s">
        <v>14</v>
      </c>
      <c r="Q59" s="39" t="s">
        <v>562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88</v>
      </c>
      <c r="D60" s="17" t="s">
        <v>89</v>
      </c>
      <c r="E60" s="17">
        <v>8</v>
      </c>
      <c r="F60" s="14">
        <v>17.559999999999999</v>
      </c>
      <c r="G60" s="14">
        <v>16.3</v>
      </c>
      <c r="H60" s="14">
        <v>15.04</v>
      </c>
      <c r="I60" s="14"/>
      <c r="J60" s="14">
        <v>19.760000000000002</v>
      </c>
      <c r="K60" s="14">
        <v>22.27</v>
      </c>
      <c r="L60" s="14">
        <v>26.33</v>
      </c>
      <c r="M60" s="14"/>
      <c r="N60" s="14">
        <v>57.694601003000002</v>
      </c>
      <c r="O60" s="33">
        <v>67.531521850000004</v>
      </c>
      <c r="P60" s="17" t="s">
        <v>17</v>
      </c>
      <c r="Q60" s="40" t="s">
        <v>563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90</v>
      </c>
      <c r="D61" s="16" t="s">
        <v>91</v>
      </c>
      <c r="E61" s="16">
        <v>5</v>
      </c>
      <c r="F61" s="15">
        <v>5.66</v>
      </c>
      <c r="G61" s="15">
        <v>5.04</v>
      </c>
      <c r="H61" s="15">
        <v>4.42</v>
      </c>
      <c r="I61" s="14"/>
      <c r="J61" s="15">
        <v>5.83</v>
      </c>
      <c r="K61" s="15">
        <v>7.06</v>
      </c>
      <c r="L61" s="15">
        <v>9.06</v>
      </c>
      <c r="M61" s="15"/>
      <c r="N61" s="15">
        <v>37.034785491000001</v>
      </c>
      <c r="O61" s="15">
        <v>7.8721517000000008</v>
      </c>
      <c r="P61" s="16" t="s">
        <v>14</v>
      </c>
      <c r="Q61" s="39" t="s">
        <v>564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92</v>
      </c>
      <c r="D62" s="17" t="s">
        <v>93</v>
      </c>
      <c r="E62" s="17">
        <v>3</v>
      </c>
      <c r="F62" s="14">
        <v>1.22</v>
      </c>
      <c r="G62" s="14">
        <v>0.51</v>
      </c>
      <c r="H62" s="14">
        <v>-0.18</v>
      </c>
      <c r="I62" s="14"/>
      <c r="J62" s="14">
        <v>1.6</v>
      </c>
      <c r="K62" s="14">
        <v>3</v>
      </c>
      <c r="L62" s="14">
        <v>5.28</v>
      </c>
      <c r="M62" s="14"/>
      <c r="N62" s="14">
        <v>28.826690554999999</v>
      </c>
      <c r="O62" s="33">
        <v>13.073632550000001</v>
      </c>
      <c r="P62" s="17" t="s">
        <v>14</v>
      </c>
      <c r="Q62" s="40" t="s">
        <v>565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94</v>
      </c>
      <c r="D63" s="16" t="s">
        <v>95</v>
      </c>
      <c r="E63" s="16">
        <v>6</v>
      </c>
      <c r="F63" s="15">
        <v>10.55</v>
      </c>
      <c r="G63" s="15">
        <v>9.67</v>
      </c>
      <c r="H63" s="15">
        <v>8.7899999999999991</v>
      </c>
      <c r="I63" s="14"/>
      <c r="J63" s="15">
        <v>10.61</v>
      </c>
      <c r="K63" s="15">
        <v>12.36</v>
      </c>
      <c r="L63" s="15">
        <v>15.19</v>
      </c>
      <c r="M63" s="15"/>
      <c r="N63" s="15">
        <v>49.062908673000003</v>
      </c>
      <c r="O63" s="15">
        <v>31.214497699999999</v>
      </c>
      <c r="P63" s="16" t="s">
        <v>14</v>
      </c>
      <c r="Q63" s="39" t="s">
        <v>566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96</v>
      </c>
      <c r="D64" s="17" t="s">
        <v>97</v>
      </c>
      <c r="E64" s="17">
        <v>3</v>
      </c>
      <c r="F64" s="14">
        <v>10.66</v>
      </c>
      <c r="G64" s="14">
        <v>9.3000000000000007</v>
      </c>
      <c r="H64" s="14">
        <v>7.94</v>
      </c>
      <c r="I64" s="14"/>
      <c r="J64" s="14">
        <v>11.3</v>
      </c>
      <c r="K64" s="14">
        <v>14.01</v>
      </c>
      <c r="L64" s="14">
        <v>18.399999999999999</v>
      </c>
      <c r="M64" s="14"/>
      <c r="N64" s="14">
        <v>47.240433760000002</v>
      </c>
      <c r="O64" s="33">
        <v>103.640041</v>
      </c>
      <c r="P64" s="17" t="s">
        <v>14</v>
      </c>
      <c r="Q64" s="40" t="s">
        <v>567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98</v>
      </c>
      <c r="D65" s="16" t="s">
        <v>568</v>
      </c>
      <c r="E65" s="16">
        <v>5</v>
      </c>
      <c r="F65" s="15">
        <v>16.05</v>
      </c>
      <c r="G65" s="15">
        <v>14.21</v>
      </c>
      <c r="H65" s="15">
        <v>12.37</v>
      </c>
      <c r="I65" s="14"/>
      <c r="J65" s="15">
        <v>16.559999999999999</v>
      </c>
      <c r="K65" s="15">
        <v>20.23</v>
      </c>
      <c r="L65" s="15">
        <v>26.19</v>
      </c>
      <c r="M65" s="15"/>
      <c r="N65" s="15">
        <v>47.423773672999999</v>
      </c>
      <c r="O65" s="15">
        <v>1.811814</v>
      </c>
      <c r="P65" s="16" t="s">
        <v>14</v>
      </c>
      <c r="Q65" s="39" t="s">
        <v>569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98</v>
      </c>
      <c r="D66" s="17" t="s">
        <v>99</v>
      </c>
      <c r="E66" s="17">
        <v>5</v>
      </c>
      <c r="F66" s="14">
        <v>11.35</v>
      </c>
      <c r="G66" s="14">
        <v>10.32</v>
      </c>
      <c r="H66" s="14">
        <v>9.3000000000000007</v>
      </c>
      <c r="I66" s="14"/>
      <c r="J66" s="14">
        <v>11.68</v>
      </c>
      <c r="K66" s="14">
        <v>13.72</v>
      </c>
      <c r="L66" s="14">
        <v>17.02</v>
      </c>
      <c r="M66" s="14"/>
      <c r="N66" s="14">
        <v>40.179124420000001</v>
      </c>
      <c r="O66" s="33">
        <v>197.89042945</v>
      </c>
      <c r="P66" s="17" t="s">
        <v>14</v>
      </c>
      <c r="Q66" s="40" t="s">
        <v>570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571</v>
      </c>
      <c r="D67" s="16" t="s">
        <v>572</v>
      </c>
      <c r="E67" s="16">
        <v>7</v>
      </c>
      <c r="F67" s="15">
        <v>95.89</v>
      </c>
      <c r="G67" s="15">
        <v>87.95</v>
      </c>
      <c r="H67" s="15">
        <v>80.010000000000005</v>
      </c>
      <c r="I67" s="14"/>
      <c r="J67" s="15">
        <v>111.95</v>
      </c>
      <c r="K67" s="15">
        <v>127.82</v>
      </c>
      <c r="L67" s="15">
        <v>153.5</v>
      </c>
      <c r="M67" s="15"/>
      <c r="N67" s="15">
        <v>56.118959152999999</v>
      </c>
      <c r="O67" s="15">
        <v>1.2911975225000001</v>
      </c>
      <c r="P67" s="16" t="s">
        <v>17</v>
      </c>
      <c r="Q67" s="39" t="s">
        <v>573</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462</v>
      </c>
      <c r="D68" s="17" t="s">
        <v>463</v>
      </c>
      <c r="E68" s="17">
        <v>7</v>
      </c>
      <c r="F68" s="14">
        <v>67.790000000000006</v>
      </c>
      <c r="G68" s="14">
        <v>65.12</v>
      </c>
      <c r="H68" s="14">
        <v>62.46</v>
      </c>
      <c r="I68" s="14"/>
      <c r="J68" s="14">
        <v>70.3</v>
      </c>
      <c r="K68" s="14">
        <v>75.62</v>
      </c>
      <c r="L68" s="14">
        <v>84.24</v>
      </c>
      <c r="M68" s="14"/>
      <c r="N68" s="14">
        <v>63.798899196999997</v>
      </c>
      <c r="O68" s="33">
        <v>2.3636353385000004</v>
      </c>
      <c r="P68" s="17" t="s">
        <v>17</v>
      </c>
      <c r="Q68" s="40" t="s">
        <v>574</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100</v>
      </c>
      <c r="D69" s="16" t="s">
        <v>101</v>
      </c>
      <c r="E69" s="16">
        <v>2</v>
      </c>
      <c r="F69" s="15">
        <v>2.4700000000000002</v>
      </c>
      <c r="G69" s="15">
        <v>1.75</v>
      </c>
      <c r="H69" s="15">
        <v>1.03</v>
      </c>
      <c r="I69" s="14"/>
      <c r="J69" s="15">
        <v>2.59</v>
      </c>
      <c r="K69" s="15">
        <v>4.0199999999999996</v>
      </c>
      <c r="L69" s="15">
        <v>6.35</v>
      </c>
      <c r="M69" s="15"/>
      <c r="N69" s="15">
        <v>35.961909933999998</v>
      </c>
      <c r="O69" s="15">
        <v>86.720286649999991</v>
      </c>
      <c r="P69" s="16" t="s">
        <v>14</v>
      </c>
      <c r="Q69" s="39" t="s">
        <v>575</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102</v>
      </c>
      <c r="D70" s="17" t="s">
        <v>103</v>
      </c>
      <c r="E70" s="17">
        <v>0</v>
      </c>
      <c r="F70" s="14">
        <v>38.08</v>
      </c>
      <c r="G70" s="14">
        <v>30.12</v>
      </c>
      <c r="H70" s="14">
        <v>22.17</v>
      </c>
      <c r="I70" s="14"/>
      <c r="J70" s="14">
        <v>39.64</v>
      </c>
      <c r="K70" s="14">
        <v>55.54</v>
      </c>
      <c r="L70" s="14">
        <v>81.28</v>
      </c>
      <c r="M70" s="14"/>
      <c r="N70" s="14">
        <v>44.484037854999997</v>
      </c>
      <c r="O70" s="33">
        <v>8.0270700599999998</v>
      </c>
      <c r="P70" s="17" t="s">
        <v>14</v>
      </c>
      <c r="Q70" s="40" t="s">
        <v>576</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104</v>
      </c>
      <c r="D71" s="16" t="s">
        <v>105</v>
      </c>
      <c r="E71" s="16">
        <v>6</v>
      </c>
      <c r="F71" s="15">
        <v>52.29</v>
      </c>
      <c r="G71" s="15">
        <v>46.89</v>
      </c>
      <c r="H71" s="15">
        <v>41.5</v>
      </c>
      <c r="I71" s="14"/>
      <c r="J71" s="15">
        <v>53.65</v>
      </c>
      <c r="K71" s="15">
        <v>64.430000000000007</v>
      </c>
      <c r="L71" s="15">
        <v>81.87</v>
      </c>
      <c r="M71" s="15"/>
      <c r="N71" s="15">
        <v>43.315230503000002</v>
      </c>
      <c r="O71" s="15">
        <v>231.31296685000001</v>
      </c>
      <c r="P71" s="16" t="s">
        <v>14</v>
      </c>
      <c r="Q71" s="39" t="s">
        <v>577</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106</v>
      </c>
      <c r="D72" s="17" t="s">
        <v>107</v>
      </c>
      <c r="E72" s="17">
        <v>6</v>
      </c>
      <c r="F72" s="14">
        <v>14.79</v>
      </c>
      <c r="G72" s="14">
        <v>13.26</v>
      </c>
      <c r="H72" s="14">
        <v>11.74</v>
      </c>
      <c r="I72" s="14"/>
      <c r="J72" s="14">
        <v>15.23</v>
      </c>
      <c r="K72" s="14">
        <v>18.27</v>
      </c>
      <c r="L72" s="14">
        <v>23.21</v>
      </c>
      <c r="M72" s="14"/>
      <c r="N72" s="14">
        <v>46.353754684999998</v>
      </c>
      <c r="O72" s="33">
        <v>432.55244145</v>
      </c>
      <c r="P72" s="17" t="s">
        <v>14</v>
      </c>
      <c r="Q72" s="40" t="s">
        <v>578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108</v>
      </c>
      <c r="D73" s="16" t="s">
        <v>109</v>
      </c>
      <c r="E73" s="16">
        <v>2</v>
      </c>
      <c r="F73" s="15">
        <v>4.1500000000000004</v>
      </c>
      <c r="G73" s="15">
        <v>3.28</v>
      </c>
      <c r="H73" s="15">
        <v>2.41</v>
      </c>
      <c r="I73" s="14"/>
      <c r="J73" s="15">
        <v>4.34</v>
      </c>
      <c r="K73" s="15">
        <v>6.07</v>
      </c>
      <c r="L73" s="15">
        <v>8.8699999999999992</v>
      </c>
      <c r="M73" s="15"/>
      <c r="N73" s="15">
        <v>30.148436092000001</v>
      </c>
      <c r="O73" s="15">
        <v>175.53503695000001</v>
      </c>
      <c r="P73" s="16" t="s">
        <v>14</v>
      </c>
      <c r="Q73" s="39" t="s">
        <v>579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110</v>
      </c>
      <c r="D74" s="17" t="s">
        <v>111</v>
      </c>
      <c r="E74" s="17">
        <v>6</v>
      </c>
      <c r="F74" s="14">
        <v>43.76</v>
      </c>
      <c r="G74" s="14">
        <v>40.409999999999997</v>
      </c>
      <c r="H74" s="14">
        <v>37.06</v>
      </c>
      <c r="I74" s="14"/>
      <c r="J74" s="14">
        <v>44.75</v>
      </c>
      <c r="K74" s="14">
        <v>51.44</v>
      </c>
      <c r="L74" s="14">
        <v>62.26</v>
      </c>
      <c r="M74" s="14"/>
      <c r="N74" s="14">
        <v>33.967890822999998</v>
      </c>
      <c r="O74" s="33">
        <v>106.38319925</v>
      </c>
      <c r="P74" s="17" t="s">
        <v>14</v>
      </c>
      <c r="Q74" s="40" t="s">
        <v>580</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430</v>
      </c>
      <c r="D75" s="16" t="s">
        <v>431</v>
      </c>
      <c r="E75" s="16">
        <v>2</v>
      </c>
      <c r="F75" s="15">
        <v>4.04</v>
      </c>
      <c r="G75" s="15">
        <v>3.1</v>
      </c>
      <c r="H75" s="15">
        <v>2.16</v>
      </c>
      <c r="I75" s="14"/>
      <c r="J75" s="15">
        <v>4.3899999999999997</v>
      </c>
      <c r="K75" s="15">
        <v>6.26</v>
      </c>
      <c r="L75" s="15">
        <v>9.2899999999999991</v>
      </c>
      <c r="M75" s="15"/>
      <c r="N75" s="15">
        <v>34.261847121000002</v>
      </c>
      <c r="O75" s="15">
        <v>3.3488885500000003</v>
      </c>
      <c r="P75" s="16" t="s">
        <v>14</v>
      </c>
      <c r="Q75" s="39" t="s">
        <v>581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112</v>
      </c>
      <c r="D76" s="17" t="s">
        <v>113</v>
      </c>
      <c r="E76" s="17">
        <v>3</v>
      </c>
      <c r="F76" s="14">
        <v>4.13</v>
      </c>
      <c r="G76" s="14">
        <v>3.42</v>
      </c>
      <c r="H76" s="14">
        <v>2.71</v>
      </c>
      <c r="I76" s="14"/>
      <c r="J76" s="14">
        <v>4.51</v>
      </c>
      <c r="K76" s="14">
        <v>5.92</v>
      </c>
      <c r="L76" s="14">
        <v>8.2100000000000009</v>
      </c>
      <c r="M76" s="14"/>
      <c r="N76" s="14">
        <v>44.550417742</v>
      </c>
      <c r="O76" s="33">
        <v>42.192945950000002</v>
      </c>
      <c r="P76" s="17" t="s">
        <v>14</v>
      </c>
      <c r="Q76" s="40" t="s">
        <v>582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583</v>
      </c>
      <c r="D77" s="16" t="s">
        <v>584</v>
      </c>
      <c r="E77" s="16">
        <v>5</v>
      </c>
      <c r="F77" s="15">
        <v>16.82</v>
      </c>
      <c r="G77" s="15">
        <v>15.77</v>
      </c>
      <c r="H77" s="15">
        <v>14.72</v>
      </c>
      <c r="I77" s="14"/>
      <c r="J77" s="15">
        <v>17.62</v>
      </c>
      <c r="K77" s="15">
        <v>19.71</v>
      </c>
      <c r="L77" s="15">
        <v>23.1</v>
      </c>
      <c r="M77" s="15"/>
      <c r="N77" s="15">
        <v>49.378338020000001</v>
      </c>
      <c r="O77" s="15">
        <v>2.8207370999999997</v>
      </c>
      <c r="P77" s="16" t="s">
        <v>14</v>
      </c>
      <c r="Q77" s="39" t="s">
        <v>585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114</v>
      </c>
      <c r="D78" s="17" t="s">
        <v>115</v>
      </c>
      <c r="E78" s="17">
        <v>5</v>
      </c>
      <c r="F78" s="14">
        <v>28.93</v>
      </c>
      <c r="G78" s="14">
        <v>25.03</v>
      </c>
      <c r="H78" s="14">
        <v>21.14</v>
      </c>
      <c r="I78" s="14"/>
      <c r="J78" s="14">
        <v>41.04</v>
      </c>
      <c r="K78" s="14">
        <v>48.82</v>
      </c>
      <c r="L78" s="14">
        <v>61.41</v>
      </c>
      <c r="M78" s="14"/>
      <c r="N78" s="14">
        <v>56.562114626000003</v>
      </c>
      <c r="O78" s="33">
        <v>168.28470915</v>
      </c>
      <c r="P78" s="17" t="s">
        <v>17</v>
      </c>
      <c r="Q78" s="40" t="s">
        <v>586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116</v>
      </c>
      <c r="D79" s="16" t="s">
        <v>117</v>
      </c>
      <c r="E79" s="16">
        <v>2</v>
      </c>
      <c r="F79" s="15">
        <v>1.77</v>
      </c>
      <c r="G79" s="15">
        <v>1.44</v>
      </c>
      <c r="H79" s="15">
        <v>1.1200000000000001</v>
      </c>
      <c r="I79" s="14"/>
      <c r="J79" s="15">
        <v>1.87</v>
      </c>
      <c r="K79" s="15">
        <v>2.5099999999999998</v>
      </c>
      <c r="L79" s="15">
        <v>3.55</v>
      </c>
      <c r="M79" s="15"/>
      <c r="N79" s="15">
        <v>31.096744839999999</v>
      </c>
      <c r="O79" s="15">
        <v>38.85496715</v>
      </c>
      <c r="P79" s="16" t="s">
        <v>14</v>
      </c>
      <c r="Q79" s="39" t="s">
        <v>587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118</v>
      </c>
      <c r="D80" s="17" t="s">
        <v>119</v>
      </c>
      <c r="E80" s="17">
        <v>2</v>
      </c>
      <c r="F80" s="14">
        <v>21.44</v>
      </c>
      <c r="G80" s="14">
        <v>17.739999999999998</v>
      </c>
      <c r="H80" s="14">
        <v>14.04</v>
      </c>
      <c r="I80" s="14"/>
      <c r="J80" s="14">
        <v>22.55</v>
      </c>
      <c r="K80" s="14">
        <v>29.94</v>
      </c>
      <c r="L80" s="14">
        <v>41.91</v>
      </c>
      <c r="M80" s="14"/>
      <c r="N80" s="14">
        <v>38.983100747000002</v>
      </c>
      <c r="O80" s="33">
        <v>182.66682094999999</v>
      </c>
      <c r="P80" s="17" t="s">
        <v>14</v>
      </c>
      <c r="Q80" s="40" t="s">
        <v>588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118</v>
      </c>
      <c r="D81" s="16" t="s">
        <v>120</v>
      </c>
      <c r="E81" s="16">
        <v>2</v>
      </c>
      <c r="F81" s="15">
        <v>19.850000000000001</v>
      </c>
      <c r="G81" s="15">
        <v>16.18</v>
      </c>
      <c r="H81" s="15">
        <v>12.52</v>
      </c>
      <c r="I81" s="14"/>
      <c r="J81" s="15">
        <v>20.57</v>
      </c>
      <c r="K81" s="15">
        <v>27.89</v>
      </c>
      <c r="L81" s="15">
        <v>39.75</v>
      </c>
      <c r="M81" s="15"/>
      <c r="N81" s="15">
        <v>40.014530315999998</v>
      </c>
      <c r="O81" s="15">
        <v>15.36905855</v>
      </c>
      <c r="P81" s="16" t="s">
        <v>14</v>
      </c>
      <c r="Q81" s="39" t="s">
        <v>589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121</v>
      </c>
      <c r="D82" s="17" t="s">
        <v>122</v>
      </c>
      <c r="E82" s="17">
        <v>6</v>
      </c>
      <c r="F82" s="14">
        <v>2.81</v>
      </c>
      <c r="G82" s="14">
        <v>2.1</v>
      </c>
      <c r="H82" s="14">
        <v>1.4</v>
      </c>
      <c r="I82" s="14"/>
      <c r="J82" s="14">
        <v>3.12</v>
      </c>
      <c r="K82" s="14">
        <v>4.5199999999999996</v>
      </c>
      <c r="L82" s="14">
        <v>6.79</v>
      </c>
      <c r="M82" s="14"/>
      <c r="N82" s="14">
        <v>44.981180070000001</v>
      </c>
      <c r="O82" s="33">
        <v>6.0875640500000001</v>
      </c>
      <c r="P82" s="17" t="s">
        <v>14</v>
      </c>
      <c r="Q82" s="40" t="s">
        <v>590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123</v>
      </c>
      <c r="D83" s="16" t="s">
        <v>124</v>
      </c>
      <c r="E83" s="16">
        <v>5</v>
      </c>
      <c r="F83" s="15">
        <v>17.46</v>
      </c>
      <c r="G83" s="15">
        <v>15.41</v>
      </c>
      <c r="H83" s="15">
        <v>13.37</v>
      </c>
      <c r="I83" s="14"/>
      <c r="J83" s="15">
        <v>17.77</v>
      </c>
      <c r="K83" s="15">
        <v>21.85</v>
      </c>
      <c r="L83" s="15">
        <v>28.45</v>
      </c>
      <c r="M83" s="15"/>
      <c r="N83" s="15">
        <v>31.64754258</v>
      </c>
      <c r="O83" s="15">
        <v>9.5390490999999997</v>
      </c>
      <c r="P83" s="16" t="s">
        <v>14</v>
      </c>
      <c r="Q83" s="39" t="s">
        <v>591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125</v>
      </c>
      <c r="D84" s="17" t="s">
        <v>126</v>
      </c>
      <c r="E84" s="17">
        <v>2</v>
      </c>
      <c r="F84" s="14">
        <v>4.7</v>
      </c>
      <c r="G84" s="14">
        <v>4.1500000000000004</v>
      </c>
      <c r="H84" s="14">
        <v>3.6</v>
      </c>
      <c r="I84" s="14"/>
      <c r="J84" s="14">
        <v>5.03</v>
      </c>
      <c r="K84" s="14">
        <v>6.12</v>
      </c>
      <c r="L84" s="14">
        <v>7.89</v>
      </c>
      <c r="M84" s="14"/>
      <c r="N84" s="14">
        <v>42.176613515</v>
      </c>
      <c r="O84" s="33">
        <v>14.8763121</v>
      </c>
      <c r="P84" s="17" t="s">
        <v>14</v>
      </c>
      <c r="Q84" s="40" t="s">
        <v>592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127</v>
      </c>
      <c r="D85" s="16" t="s">
        <v>128</v>
      </c>
      <c r="E85" s="16">
        <v>5</v>
      </c>
      <c r="F85" s="15">
        <v>11.94</v>
      </c>
      <c r="G85" s="15">
        <v>10.45</v>
      </c>
      <c r="H85" s="15">
        <v>8.9700000000000006</v>
      </c>
      <c r="I85" s="14"/>
      <c r="J85" s="15">
        <v>12.5</v>
      </c>
      <c r="K85" s="15">
        <v>15.46</v>
      </c>
      <c r="L85" s="15">
        <v>20.260000000000002</v>
      </c>
      <c r="M85" s="15"/>
      <c r="N85" s="15">
        <v>40.055079485999997</v>
      </c>
      <c r="O85" s="15">
        <v>10.03319945</v>
      </c>
      <c r="P85" s="16" t="s">
        <v>14</v>
      </c>
      <c r="Q85" s="39" t="s">
        <v>593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129</v>
      </c>
      <c r="D86" s="17" t="s">
        <v>130</v>
      </c>
      <c r="E86" s="17">
        <v>5</v>
      </c>
      <c r="F86" s="14">
        <v>12.54</v>
      </c>
      <c r="G86" s="14">
        <v>11.05</v>
      </c>
      <c r="H86" s="14">
        <v>9.57</v>
      </c>
      <c r="I86" s="14"/>
      <c r="J86" s="14">
        <v>16.940000000000001</v>
      </c>
      <c r="K86" s="14">
        <v>19.899999999999999</v>
      </c>
      <c r="L86" s="14">
        <v>24.69</v>
      </c>
      <c r="M86" s="14"/>
      <c r="N86" s="14">
        <v>52.908639684999997</v>
      </c>
      <c r="O86" s="33">
        <v>106.99893325000001</v>
      </c>
      <c r="P86" s="17" t="s">
        <v>17</v>
      </c>
      <c r="Q86" s="40" t="s">
        <v>594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131</v>
      </c>
      <c r="D87" s="16" t="s">
        <v>132</v>
      </c>
      <c r="E87" s="16">
        <v>2</v>
      </c>
      <c r="F87" s="15">
        <v>7.63</v>
      </c>
      <c r="G87" s="15">
        <v>6.18</v>
      </c>
      <c r="H87" s="15">
        <v>4.74</v>
      </c>
      <c r="I87" s="14"/>
      <c r="J87" s="15">
        <v>8.1</v>
      </c>
      <c r="K87" s="15">
        <v>10.98</v>
      </c>
      <c r="L87" s="15">
        <v>15.64</v>
      </c>
      <c r="M87" s="15"/>
      <c r="N87" s="15">
        <v>42.844146696999999</v>
      </c>
      <c r="O87" s="15">
        <v>51.970532500000004</v>
      </c>
      <c r="P87" s="16" t="s">
        <v>14</v>
      </c>
      <c r="Q87" s="39" t="s">
        <v>595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442</v>
      </c>
      <c r="D88" s="17" t="s">
        <v>443</v>
      </c>
      <c r="E88" s="17">
        <v>7</v>
      </c>
      <c r="F88" s="14">
        <v>167.62</v>
      </c>
      <c r="G88" s="14">
        <v>151.35</v>
      </c>
      <c r="H88" s="14">
        <v>135.09</v>
      </c>
      <c r="I88" s="14"/>
      <c r="J88" s="14">
        <v>194.47</v>
      </c>
      <c r="K88" s="14">
        <v>226.99</v>
      </c>
      <c r="L88" s="14">
        <v>279.63</v>
      </c>
      <c r="M88" s="14"/>
      <c r="N88" s="14">
        <v>61.532269049999996</v>
      </c>
      <c r="O88" s="33">
        <v>3.6466746919999999</v>
      </c>
      <c r="P88" s="17" t="s">
        <v>17</v>
      </c>
      <c r="Q88" s="40" t="s">
        <v>596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133</v>
      </c>
      <c r="D89" s="16" t="s">
        <v>134</v>
      </c>
      <c r="E89" s="16">
        <v>4</v>
      </c>
      <c r="F89" s="15" t="s">
        <v>32</v>
      </c>
      <c r="G89" s="15" t="s">
        <v>32</v>
      </c>
      <c r="H89" s="15" t="s">
        <v>32</v>
      </c>
      <c r="I89" s="14"/>
      <c r="J89" s="15" t="s">
        <v>32</v>
      </c>
      <c r="K89" s="15" t="s">
        <v>32</v>
      </c>
      <c r="L89" s="15" t="s">
        <v>32</v>
      </c>
      <c r="M89" s="15"/>
      <c r="N89" s="15" t="s">
        <v>32</v>
      </c>
      <c r="O89" s="15" t="s">
        <v>32</v>
      </c>
      <c r="P89" s="16" t="s">
        <v>32</v>
      </c>
      <c r="Q89" s="39" t="s">
        <v>33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135</v>
      </c>
      <c r="D90" s="17" t="s">
        <v>136</v>
      </c>
      <c r="E90" s="17">
        <v>3</v>
      </c>
      <c r="F90" s="14">
        <v>69.09</v>
      </c>
      <c r="G90" s="14">
        <v>57.53</v>
      </c>
      <c r="H90" s="14">
        <v>45.97</v>
      </c>
      <c r="I90" s="14"/>
      <c r="J90" s="14">
        <v>71.069999999999993</v>
      </c>
      <c r="K90" s="14">
        <v>94.18</v>
      </c>
      <c r="L90" s="14">
        <v>131.59</v>
      </c>
      <c r="M90" s="14"/>
      <c r="N90" s="14">
        <v>33.860023865999999</v>
      </c>
      <c r="O90" s="33">
        <v>464.22196330000003</v>
      </c>
      <c r="P90" s="17" t="s">
        <v>14</v>
      </c>
      <c r="Q90" s="40" t="s">
        <v>597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137</v>
      </c>
      <c r="D91" s="16" t="s">
        <v>138</v>
      </c>
      <c r="E91" s="16">
        <v>5</v>
      </c>
      <c r="F91" s="15">
        <v>47.7</v>
      </c>
      <c r="G91" s="15">
        <v>43.64</v>
      </c>
      <c r="H91" s="15">
        <v>39.590000000000003</v>
      </c>
      <c r="I91" s="14"/>
      <c r="J91" s="15">
        <v>49.57</v>
      </c>
      <c r="K91" s="15">
        <v>57.67</v>
      </c>
      <c r="L91" s="15">
        <v>70.790000000000006</v>
      </c>
      <c r="M91" s="15"/>
      <c r="N91" s="15">
        <v>32.719982000999998</v>
      </c>
      <c r="O91" s="15">
        <v>148.79774939999999</v>
      </c>
      <c r="P91" s="16" t="s">
        <v>14</v>
      </c>
      <c r="Q91" s="39" t="s">
        <v>598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139</v>
      </c>
      <c r="D92" s="17" t="s">
        <v>140</v>
      </c>
      <c r="E92" s="17">
        <v>6</v>
      </c>
      <c r="F92" s="14">
        <v>24.33</v>
      </c>
      <c r="G92" s="14">
        <v>21.11</v>
      </c>
      <c r="H92" s="14">
        <v>17.89</v>
      </c>
      <c r="I92" s="14"/>
      <c r="J92" s="14">
        <v>25.64</v>
      </c>
      <c r="K92" s="14">
        <v>32.07</v>
      </c>
      <c r="L92" s="14">
        <v>42.49</v>
      </c>
      <c r="M92" s="14"/>
      <c r="N92" s="14">
        <v>40.860754784000001</v>
      </c>
      <c r="O92" s="33">
        <v>280.84020335000002</v>
      </c>
      <c r="P92" s="17" t="s">
        <v>14</v>
      </c>
      <c r="Q92" s="40" t="s">
        <v>599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141</v>
      </c>
      <c r="D93" s="16" t="s">
        <v>142</v>
      </c>
      <c r="E93" s="16">
        <v>5</v>
      </c>
      <c r="F93" s="15">
        <v>31.84</v>
      </c>
      <c r="G93" s="15">
        <v>29.05</v>
      </c>
      <c r="H93" s="15">
        <v>26.27</v>
      </c>
      <c r="I93" s="14"/>
      <c r="J93" s="15">
        <v>32.92</v>
      </c>
      <c r="K93" s="15">
        <v>38.479999999999997</v>
      </c>
      <c r="L93" s="15">
        <v>47.48</v>
      </c>
      <c r="M93" s="15"/>
      <c r="N93" s="15">
        <v>34.831288528999998</v>
      </c>
      <c r="O93" s="15">
        <v>87.439893150000003</v>
      </c>
      <c r="P93" s="16" t="s">
        <v>14</v>
      </c>
      <c r="Q93" s="39" t="s">
        <v>600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143</v>
      </c>
      <c r="D94" s="17" t="s">
        <v>144</v>
      </c>
      <c r="E94" s="17">
        <v>6</v>
      </c>
      <c r="F94" s="14">
        <v>37.950000000000003</v>
      </c>
      <c r="G94" s="14">
        <v>35.07</v>
      </c>
      <c r="H94" s="14">
        <v>32.200000000000003</v>
      </c>
      <c r="I94" s="14"/>
      <c r="J94" s="14">
        <v>38.99</v>
      </c>
      <c r="K94" s="14">
        <v>44.73</v>
      </c>
      <c r="L94" s="14">
        <v>54.03</v>
      </c>
      <c r="M94" s="14"/>
      <c r="N94" s="14">
        <v>30.615723244000002</v>
      </c>
      <c r="O94" s="33">
        <v>313.25274969999998</v>
      </c>
      <c r="P94" s="17" t="s">
        <v>14</v>
      </c>
      <c r="Q94" s="40" t="s">
        <v>601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454</v>
      </c>
      <c r="D95" s="16" t="s">
        <v>455</v>
      </c>
      <c r="E95" s="16">
        <v>7</v>
      </c>
      <c r="F95" s="15">
        <v>26.42</v>
      </c>
      <c r="G95" s="15">
        <v>23.73</v>
      </c>
      <c r="H95" s="15">
        <v>21.04</v>
      </c>
      <c r="I95" s="14"/>
      <c r="J95" s="15">
        <v>27</v>
      </c>
      <c r="K95" s="15">
        <v>32.369999999999997</v>
      </c>
      <c r="L95" s="15">
        <v>41.06</v>
      </c>
      <c r="M95" s="15"/>
      <c r="N95" s="15">
        <v>80.911278207999999</v>
      </c>
      <c r="O95" s="15">
        <v>2.5125935500000001</v>
      </c>
      <c r="P95" s="16" t="s">
        <v>17</v>
      </c>
      <c r="Q95" s="39" t="s">
        <v>602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145</v>
      </c>
      <c r="D96" s="17" t="s">
        <v>146</v>
      </c>
      <c r="E96" s="17">
        <v>3</v>
      </c>
      <c r="F96" s="14">
        <v>5.64</v>
      </c>
      <c r="G96" s="14">
        <v>4.62</v>
      </c>
      <c r="H96" s="14">
        <v>3.6</v>
      </c>
      <c r="I96" s="14"/>
      <c r="J96" s="14">
        <v>5.81</v>
      </c>
      <c r="K96" s="14">
        <v>7.84</v>
      </c>
      <c r="L96" s="14">
        <v>11.13</v>
      </c>
      <c r="M96" s="14"/>
      <c r="N96" s="14">
        <v>39.617644124000002</v>
      </c>
      <c r="O96" s="33">
        <v>7.1405307499999999</v>
      </c>
      <c r="P96" s="17" t="s">
        <v>14</v>
      </c>
      <c r="Q96" s="40" t="s">
        <v>603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147</v>
      </c>
      <c r="D97" s="16" t="s">
        <v>148</v>
      </c>
      <c r="E97" s="16">
        <v>2</v>
      </c>
      <c r="F97" s="15">
        <v>12.67</v>
      </c>
      <c r="G97" s="15">
        <v>11.46</v>
      </c>
      <c r="H97" s="15">
        <v>10.26</v>
      </c>
      <c r="I97" s="14"/>
      <c r="J97" s="15">
        <v>13.46</v>
      </c>
      <c r="K97" s="15">
        <v>15.86</v>
      </c>
      <c r="L97" s="15">
        <v>19.75</v>
      </c>
      <c r="M97" s="15"/>
      <c r="N97" s="15">
        <v>45.306136981000002</v>
      </c>
      <c r="O97" s="15">
        <v>29.714296900000001</v>
      </c>
      <c r="P97" s="16" t="s">
        <v>14</v>
      </c>
      <c r="Q97" s="39" t="s">
        <v>604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149</v>
      </c>
      <c r="D98" s="17" t="s">
        <v>150</v>
      </c>
      <c r="E98" s="17">
        <v>3</v>
      </c>
      <c r="F98" s="14">
        <v>6.16</v>
      </c>
      <c r="G98" s="14">
        <v>5.3</v>
      </c>
      <c r="H98" s="14">
        <v>4.4400000000000004</v>
      </c>
      <c r="I98" s="14"/>
      <c r="J98" s="14">
        <v>6.32</v>
      </c>
      <c r="K98" s="14">
        <v>8.0299999999999994</v>
      </c>
      <c r="L98" s="14">
        <v>10.81</v>
      </c>
      <c r="M98" s="14"/>
      <c r="N98" s="14">
        <v>25.559761194</v>
      </c>
      <c r="O98" s="33">
        <v>5.8707700999999997</v>
      </c>
      <c r="P98" s="17" t="s">
        <v>14</v>
      </c>
      <c r="Q98" s="40" t="s">
        <v>605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151</v>
      </c>
      <c r="D99" s="16" t="s">
        <v>152</v>
      </c>
      <c r="E99" s="16">
        <v>6</v>
      </c>
      <c r="F99" s="15">
        <v>15.39</v>
      </c>
      <c r="G99" s="15">
        <v>14.37</v>
      </c>
      <c r="H99" s="15">
        <v>13.36</v>
      </c>
      <c r="I99" s="14"/>
      <c r="J99" s="15">
        <v>15.92</v>
      </c>
      <c r="K99" s="15">
        <v>17.940000000000001</v>
      </c>
      <c r="L99" s="15">
        <v>21.21</v>
      </c>
      <c r="M99" s="15"/>
      <c r="N99" s="15">
        <v>44.795660140999999</v>
      </c>
      <c r="O99" s="15">
        <v>34.258786200000003</v>
      </c>
      <c r="P99" s="16" t="s">
        <v>14</v>
      </c>
      <c r="Q99" s="39" t="s">
        <v>606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153</v>
      </c>
      <c r="D100" s="17" t="s">
        <v>154</v>
      </c>
      <c r="E100" s="17">
        <v>2</v>
      </c>
      <c r="F100" s="14">
        <v>21.23</v>
      </c>
      <c r="G100" s="14">
        <v>19.690000000000001</v>
      </c>
      <c r="H100" s="14">
        <v>18.16</v>
      </c>
      <c r="I100" s="14"/>
      <c r="J100" s="14">
        <v>21.65</v>
      </c>
      <c r="K100" s="14">
        <v>24.71</v>
      </c>
      <c r="L100" s="14">
        <v>29.67</v>
      </c>
      <c r="M100" s="14"/>
      <c r="N100" s="14">
        <v>44.135555361999998</v>
      </c>
      <c r="O100" s="33">
        <v>5.2487328</v>
      </c>
      <c r="P100" s="17" t="s">
        <v>14</v>
      </c>
      <c r="Q100" s="40" t="s">
        <v>607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155</v>
      </c>
      <c r="D101" s="16" t="s">
        <v>156</v>
      </c>
      <c r="E101" s="16">
        <v>9</v>
      </c>
      <c r="F101" s="15">
        <v>23.07</v>
      </c>
      <c r="G101" s="15">
        <v>20.67</v>
      </c>
      <c r="H101" s="15">
        <v>18.27</v>
      </c>
      <c r="I101" s="14"/>
      <c r="J101" s="15">
        <v>24.42</v>
      </c>
      <c r="K101" s="15">
        <v>29.21</v>
      </c>
      <c r="L101" s="15">
        <v>36.97</v>
      </c>
      <c r="M101" s="15"/>
      <c r="N101" s="15">
        <v>62.281679699999998</v>
      </c>
      <c r="O101" s="15">
        <v>257.17747695000003</v>
      </c>
      <c r="P101" s="16" t="s">
        <v>17</v>
      </c>
      <c r="Q101" s="39" t="s">
        <v>608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157</v>
      </c>
      <c r="D102" s="17" t="s">
        <v>158</v>
      </c>
      <c r="E102" s="17">
        <v>9</v>
      </c>
      <c r="F102" s="14">
        <v>10.050000000000001</v>
      </c>
      <c r="G102" s="14">
        <v>9.1199999999999992</v>
      </c>
      <c r="H102" s="14">
        <v>8.19</v>
      </c>
      <c r="I102" s="14"/>
      <c r="J102" s="14">
        <v>10.53</v>
      </c>
      <c r="K102" s="14">
        <v>12.38</v>
      </c>
      <c r="L102" s="14">
        <v>15.39</v>
      </c>
      <c r="M102" s="14"/>
      <c r="N102" s="14">
        <v>60.815333217000003</v>
      </c>
      <c r="O102" s="33">
        <v>101.02916590000001</v>
      </c>
      <c r="P102" s="17" t="s">
        <v>17</v>
      </c>
      <c r="Q102" s="40" t="s">
        <v>609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159</v>
      </c>
      <c r="D103" s="16" t="s">
        <v>160</v>
      </c>
      <c r="E103" s="16">
        <v>2</v>
      </c>
      <c r="F103" s="15">
        <v>13.01</v>
      </c>
      <c r="G103" s="15">
        <v>10.91</v>
      </c>
      <c r="H103" s="15">
        <v>8.81</v>
      </c>
      <c r="I103" s="14"/>
      <c r="J103" s="15">
        <v>13.72</v>
      </c>
      <c r="K103" s="15">
        <v>17.91</v>
      </c>
      <c r="L103" s="15">
        <v>24.69</v>
      </c>
      <c r="M103" s="15"/>
      <c r="N103" s="15">
        <v>32.339245484999999</v>
      </c>
      <c r="O103" s="15">
        <v>61.51333245</v>
      </c>
      <c r="P103" s="16" t="s">
        <v>14</v>
      </c>
      <c r="Q103" s="39" t="s">
        <v>610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161</v>
      </c>
      <c r="D104" s="17" t="s">
        <v>162</v>
      </c>
      <c r="E104" s="17">
        <v>3</v>
      </c>
      <c r="F104" s="14">
        <v>3.9</v>
      </c>
      <c r="G104" s="14">
        <v>3.54</v>
      </c>
      <c r="H104" s="14">
        <v>3.19</v>
      </c>
      <c r="I104" s="14"/>
      <c r="J104" s="14">
        <v>4.0599999999999996</v>
      </c>
      <c r="K104" s="14">
        <v>4.76</v>
      </c>
      <c r="L104" s="14">
        <v>5.91</v>
      </c>
      <c r="M104" s="14"/>
      <c r="N104" s="14">
        <v>39.576913603999998</v>
      </c>
      <c r="O104" s="33">
        <v>17.91682625</v>
      </c>
      <c r="P104" s="17" t="s">
        <v>14</v>
      </c>
      <c r="Q104" s="40" t="s">
        <v>611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163</v>
      </c>
      <c r="D105" s="16" t="s">
        <v>164</v>
      </c>
      <c r="E105" s="16">
        <v>3</v>
      </c>
      <c r="F105" s="15">
        <v>4.1500000000000004</v>
      </c>
      <c r="G105" s="15">
        <v>3.54</v>
      </c>
      <c r="H105" s="15">
        <v>2.93</v>
      </c>
      <c r="I105" s="14"/>
      <c r="J105" s="15">
        <v>4.4800000000000004</v>
      </c>
      <c r="K105" s="15">
        <v>5.69</v>
      </c>
      <c r="L105" s="15">
        <v>7.65</v>
      </c>
      <c r="M105" s="15"/>
      <c r="N105" s="15">
        <v>51.665631419999997</v>
      </c>
      <c r="O105" s="15">
        <v>31.395388650000001</v>
      </c>
      <c r="P105" s="16" t="s">
        <v>14</v>
      </c>
      <c r="Q105" s="39" t="s">
        <v>612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165</v>
      </c>
      <c r="D106" s="17" t="s">
        <v>166</v>
      </c>
      <c r="E106" s="17">
        <v>2</v>
      </c>
      <c r="F106" s="14">
        <v>10.55</v>
      </c>
      <c r="G106" s="14">
        <v>8.98</v>
      </c>
      <c r="H106" s="14">
        <v>7.42</v>
      </c>
      <c r="I106" s="14"/>
      <c r="J106" s="14">
        <v>11.01</v>
      </c>
      <c r="K106" s="14">
        <v>14.13</v>
      </c>
      <c r="L106" s="14">
        <v>19.190000000000001</v>
      </c>
      <c r="M106" s="14"/>
      <c r="N106" s="14">
        <v>46.846757515999997</v>
      </c>
      <c r="O106" s="33">
        <v>24.435210550000001</v>
      </c>
      <c r="P106" s="17" t="s">
        <v>14</v>
      </c>
      <c r="Q106" s="40" t="s">
        <v>613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464</v>
      </c>
      <c r="D107" s="16" t="s">
        <v>465</v>
      </c>
      <c r="E107" s="16">
        <v>6</v>
      </c>
      <c r="F107" s="15">
        <v>12.81</v>
      </c>
      <c r="G107" s="15">
        <v>10.46</v>
      </c>
      <c r="H107" s="15">
        <v>8.1199999999999992</v>
      </c>
      <c r="I107" s="14"/>
      <c r="J107" s="15">
        <v>14.58</v>
      </c>
      <c r="K107" s="15">
        <v>19.260000000000002</v>
      </c>
      <c r="L107" s="15">
        <v>26.84</v>
      </c>
      <c r="M107" s="15"/>
      <c r="N107" s="15">
        <v>61.298054481999998</v>
      </c>
      <c r="O107" s="15">
        <v>153.1694435</v>
      </c>
      <c r="P107" s="16" t="s">
        <v>17</v>
      </c>
      <c r="Q107" s="39" t="s">
        <v>614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466</v>
      </c>
      <c r="D108" s="17" t="s">
        <v>467</v>
      </c>
      <c r="E108" s="17">
        <v>5</v>
      </c>
      <c r="F108" s="14">
        <v>2.19</v>
      </c>
      <c r="G108" s="14">
        <v>1.77</v>
      </c>
      <c r="H108" s="14">
        <v>1.36</v>
      </c>
      <c r="I108" s="14"/>
      <c r="J108" s="14">
        <v>3.4</v>
      </c>
      <c r="K108" s="14">
        <v>4.22</v>
      </c>
      <c r="L108" s="14">
        <v>5.54</v>
      </c>
      <c r="M108" s="14"/>
      <c r="N108" s="14">
        <v>52.736994656999997</v>
      </c>
      <c r="O108" s="33">
        <v>2.2887389499999999</v>
      </c>
      <c r="P108" s="17" t="s">
        <v>17</v>
      </c>
      <c r="Q108" s="40" t="s">
        <v>615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167</v>
      </c>
      <c r="D109" s="16" t="s">
        <v>168</v>
      </c>
      <c r="E109" s="16">
        <v>2</v>
      </c>
      <c r="F109" s="15">
        <v>3.25</v>
      </c>
      <c r="G109" s="15">
        <v>2.88</v>
      </c>
      <c r="H109" s="15">
        <v>2.52</v>
      </c>
      <c r="I109" s="14"/>
      <c r="J109" s="15">
        <v>3.32</v>
      </c>
      <c r="K109" s="15">
        <v>4.04</v>
      </c>
      <c r="L109" s="15">
        <v>5.21</v>
      </c>
      <c r="M109" s="15"/>
      <c r="N109" s="15">
        <v>35.213633125999998</v>
      </c>
      <c r="O109" s="15">
        <v>9.5612370999999996</v>
      </c>
      <c r="P109" s="16" t="s">
        <v>14</v>
      </c>
      <c r="Q109" s="39" t="s">
        <v>616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169</v>
      </c>
      <c r="D110" s="17" t="s">
        <v>170</v>
      </c>
      <c r="E110" s="17">
        <v>2</v>
      </c>
      <c r="F110" s="14">
        <v>22</v>
      </c>
      <c r="G110" s="14">
        <v>20.51</v>
      </c>
      <c r="H110" s="14">
        <v>19.02</v>
      </c>
      <c r="I110" s="14"/>
      <c r="J110" s="14">
        <v>22.78</v>
      </c>
      <c r="K110" s="14">
        <v>25.75</v>
      </c>
      <c r="L110" s="14">
        <v>30.55</v>
      </c>
      <c r="M110" s="14"/>
      <c r="N110" s="14">
        <v>47.236797408999998</v>
      </c>
      <c r="O110" s="33">
        <v>108.441293</v>
      </c>
      <c r="P110" s="17" t="s">
        <v>14</v>
      </c>
      <c r="Q110" s="40" t="s">
        <v>617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171</v>
      </c>
      <c r="D111" s="16" t="s">
        <v>172</v>
      </c>
      <c r="E111" s="16">
        <v>5</v>
      </c>
      <c r="F111" s="15">
        <v>25.9</v>
      </c>
      <c r="G111" s="15">
        <v>24.35</v>
      </c>
      <c r="H111" s="15">
        <v>22.81</v>
      </c>
      <c r="I111" s="14"/>
      <c r="J111" s="15">
        <v>26.9</v>
      </c>
      <c r="K111" s="15">
        <v>29.98</v>
      </c>
      <c r="L111" s="15">
        <v>34.97</v>
      </c>
      <c r="M111" s="15"/>
      <c r="N111" s="15">
        <v>43.488359907000003</v>
      </c>
      <c r="O111" s="15">
        <v>56.036925949999997</v>
      </c>
      <c r="P111" s="16" t="s">
        <v>14</v>
      </c>
      <c r="Q111" s="39" t="s">
        <v>618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173</v>
      </c>
      <c r="D112" s="17" t="s">
        <v>174</v>
      </c>
      <c r="E112" s="17">
        <v>10</v>
      </c>
      <c r="F112" s="14">
        <v>96</v>
      </c>
      <c r="G112" s="14">
        <v>73.69</v>
      </c>
      <c r="H112" s="14">
        <v>51.39</v>
      </c>
      <c r="I112" s="14"/>
      <c r="J112" s="14">
        <v>107.83</v>
      </c>
      <c r="K112" s="14">
        <v>152.43</v>
      </c>
      <c r="L112" s="14">
        <v>224.6</v>
      </c>
      <c r="M112" s="14"/>
      <c r="N112" s="14">
        <v>67.666571305000005</v>
      </c>
      <c r="O112" s="33">
        <v>29.977623968</v>
      </c>
      <c r="P112" s="17" t="s">
        <v>17</v>
      </c>
      <c r="Q112" s="40" t="s">
        <v>619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175</v>
      </c>
      <c r="D113" s="16" t="s">
        <v>176</v>
      </c>
      <c r="E113" s="16">
        <v>8</v>
      </c>
      <c r="F113" s="15">
        <v>14.45</v>
      </c>
      <c r="G113" s="15">
        <v>12.75</v>
      </c>
      <c r="H113" s="15">
        <v>11.06</v>
      </c>
      <c r="I113" s="14"/>
      <c r="J113" s="15">
        <v>15.97</v>
      </c>
      <c r="K113" s="15">
        <v>19.350000000000001</v>
      </c>
      <c r="L113" s="15">
        <v>24.83</v>
      </c>
      <c r="M113" s="15"/>
      <c r="N113" s="15">
        <v>50.379513353</v>
      </c>
      <c r="O113" s="15">
        <v>30.629971050000002</v>
      </c>
      <c r="P113" s="16" t="s">
        <v>17</v>
      </c>
      <c r="Q113" s="39" t="s">
        <v>620</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177</v>
      </c>
      <c r="D114" s="17" t="s">
        <v>178</v>
      </c>
      <c r="E114" s="17">
        <v>2</v>
      </c>
      <c r="F114" s="14">
        <v>29.59</v>
      </c>
      <c r="G114" s="14">
        <v>22.01</v>
      </c>
      <c r="H114" s="14">
        <v>14.44</v>
      </c>
      <c r="I114" s="14"/>
      <c r="J114" s="14">
        <v>30.95</v>
      </c>
      <c r="K114" s="14">
        <v>46.09</v>
      </c>
      <c r="L114" s="14">
        <v>70.59</v>
      </c>
      <c r="M114" s="14"/>
      <c r="N114" s="14">
        <v>37.789714140000001</v>
      </c>
      <c r="O114" s="33">
        <v>165.93613692</v>
      </c>
      <c r="P114" s="17" t="s">
        <v>14</v>
      </c>
      <c r="Q114" s="40" t="s">
        <v>621</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179</v>
      </c>
      <c r="D115" s="16" t="s">
        <v>180</v>
      </c>
      <c r="E115" s="16">
        <v>2</v>
      </c>
      <c r="F115" s="15">
        <v>8.76</v>
      </c>
      <c r="G115" s="15">
        <v>7.97</v>
      </c>
      <c r="H115" s="15">
        <v>7.19</v>
      </c>
      <c r="I115" s="14"/>
      <c r="J115" s="15">
        <v>9.08</v>
      </c>
      <c r="K115" s="15">
        <v>10.64</v>
      </c>
      <c r="L115" s="15">
        <v>13.18</v>
      </c>
      <c r="M115" s="15"/>
      <c r="N115" s="15">
        <v>39.072454776999997</v>
      </c>
      <c r="O115" s="15">
        <v>10.330349099999999</v>
      </c>
      <c r="P115" s="16" t="s">
        <v>14</v>
      </c>
      <c r="Q115" s="39" t="s">
        <v>622</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181</v>
      </c>
      <c r="D116" s="17" t="s">
        <v>182</v>
      </c>
      <c r="E116" s="17">
        <v>5</v>
      </c>
      <c r="F116" s="14">
        <v>7.78</v>
      </c>
      <c r="G116" s="14">
        <v>7.12</v>
      </c>
      <c r="H116" s="14">
        <v>6.46</v>
      </c>
      <c r="I116" s="14"/>
      <c r="J116" s="14">
        <v>9.74</v>
      </c>
      <c r="K116" s="14">
        <v>11.05</v>
      </c>
      <c r="L116" s="14">
        <v>13.17</v>
      </c>
      <c r="M116" s="14"/>
      <c r="N116" s="14">
        <v>50.141019739000001</v>
      </c>
      <c r="O116" s="33">
        <v>8.3743262499999993</v>
      </c>
      <c r="P116" s="17" t="s">
        <v>17</v>
      </c>
      <c r="Q116" s="40" t="s">
        <v>623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183</v>
      </c>
      <c r="D117" s="16" t="s">
        <v>184</v>
      </c>
      <c r="E117" s="16">
        <v>8</v>
      </c>
      <c r="F117" s="15">
        <v>52</v>
      </c>
      <c r="G117" s="15">
        <v>47.3</v>
      </c>
      <c r="H117" s="15">
        <v>42.61</v>
      </c>
      <c r="I117" s="14"/>
      <c r="J117" s="15">
        <v>65.510000000000005</v>
      </c>
      <c r="K117" s="15">
        <v>74.89</v>
      </c>
      <c r="L117" s="15">
        <v>90.08</v>
      </c>
      <c r="M117" s="15"/>
      <c r="N117" s="15">
        <v>52.416040983000002</v>
      </c>
      <c r="O117" s="15">
        <v>31.848521400000003</v>
      </c>
      <c r="P117" s="16" t="s">
        <v>17</v>
      </c>
      <c r="Q117" s="39" t="s">
        <v>624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185</v>
      </c>
      <c r="D118" s="17" t="s">
        <v>186</v>
      </c>
      <c r="E118" s="17">
        <v>5</v>
      </c>
      <c r="F118" s="14">
        <v>27.97</v>
      </c>
      <c r="G118" s="14">
        <v>25.73</v>
      </c>
      <c r="H118" s="14">
        <v>23.5</v>
      </c>
      <c r="I118" s="14"/>
      <c r="J118" s="14">
        <v>28.94</v>
      </c>
      <c r="K118" s="14">
        <v>33.4</v>
      </c>
      <c r="L118" s="14">
        <v>40.630000000000003</v>
      </c>
      <c r="M118" s="14"/>
      <c r="N118" s="14">
        <v>42.851337786000002</v>
      </c>
      <c r="O118" s="33">
        <v>79.587092949999999</v>
      </c>
      <c r="P118" s="17" t="s">
        <v>14</v>
      </c>
      <c r="Q118" s="40" t="s">
        <v>625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187</v>
      </c>
      <c r="D119" s="16" t="s">
        <v>626</v>
      </c>
      <c r="E119" s="16">
        <v>5</v>
      </c>
      <c r="F119" s="15">
        <v>12.75</v>
      </c>
      <c r="G119" s="15">
        <v>11.79</v>
      </c>
      <c r="H119" s="15">
        <v>10.84</v>
      </c>
      <c r="I119" s="14"/>
      <c r="J119" s="15">
        <v>13.18</v>
      </c>
      <c r="K119" s="15">
        <v>15.08</v>
      </c>
      <c r="L119" s="15">
        <v>18.170000000000002</v>
      </c>
      <c r="M119" s="15"/>
      <c r="N119" s="15">
        <v>42.643023827</v>
      </c>
      <c r="O119" s="15">
        <v>2.5989154999999999</v>
      </c>
      <c r="P119" s="16" t="s">
        <v>14</v>
      </c>
      <c r="Q119" s="39" t="s">
        <v>627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187</v>
      </c>
      <c r="D120" s="17" t="s">
        <v>188</v>
      </c>
      <c r="E120" s="17">
        <v>5</v>
      </c>
      <c r="F120" s="14">
        <v>12.7</v>
      </c>
      <c r="G120" s="14">
        <v>11.62</v>
      </c>
      <c r="H120" s="14">
        <v>10.54</v>
      </c>
      <c r="I120" s="14"/>
      <c r="J120" s="14">
        <v>13.07</v>
      </c>
      <c r="K120" s="14">
        <v>15.22</v>
      </c>
      <c r="L120" s="14">
        <v>18.72</v>
      </c>
      <c r="M120" s="14"/>
      <c r="N120" s="14">
        <v>40.917988094000002</v>
      </c>
      <c r="O120" s="33">
        <v>431.96165784999999</v>
      </c>
      <c r="P120" s="17" t="s">
        <v>14</v>
      </c>
      <c r="Q120" s="40" t="s">
        <v>628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189</v>
      </c>
      <c r="D121" s="16" t="s">
        <v>190</v>
      </c>
      <c r="E121" s="16">
        <v>6</v>
      </c>
      <c r="F121" s="15">
        <v>39.67</v>
      </c>
      <c r="G121" s="15">
        <v>35.97</v>
      </c>
      <c r="H121" s="15">
        <v>32.28</v>
      </c>
      <c r="I121" s="14"/>
      <c r="J121" s="15">
        <v>40.799999999999997</v>
      </c>
      <c r="K121" s="15">
        <v>48.18</v>
      </c>
      <c r="L121" s="15">
        <v>60.14</v>
      </c>
      <c r="M121" s="15"/>
      <c r="N121" s="15">
        <v>41.725998806</v>
      </c>
      <c r="O121" s="15">
        <v>94.421971099999993</v>
      </c>
      <c r="P121" s="16" t="s">
        <v>14</v>
      </c>
      <c r="Q121" s="39" t="s">
        <v>629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189</v>
      </c>
      <c r="D122" s="17" t="s">
        <v>191</v>
      </c>
      <c r="E122" s="17">
        <v>6</v>
      </c>
      <c r="F122" s="14">
        <v>39.1</v>
      </c>
      <c r="G122" s="14">
        <v>35.85</v>
      </c>
      <c r="H122" s="14">
        <v>32.6</v>
      </c>
      <c r="I122" s="14"/>
      <c r="J122" s="14">
        <v>39.979999999999997</v>
      </c>
      <c r="K122" s="14">
        <v>46.47</v>
      </c>
      <c r="L122" s="14">
        <v>56.99</v>
      </c>
      <c r="M122" s="14"/>
      <c r="N122" s="14">
        <v>35.867127459999999</v>
      </c>
      <c r="O122" s="33">
        <v>1299.3247901999998</v>
      </c>
      <c r="P122" s="17" t="s">
        <v>14</v>
      </c>
      <c r="Q122" s="40" t="s">
        <v>630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468</v>
      </c>
      <c r="D123" s="16" t="s">
        <v>192</v>
      </c>
      <c r="E123" s="16">
        <v>0</v>
      </c>
      <c r="F123" s="15">
        <v>2.89</v>
      </c>
      <c r="G123" s="15">
        <v>2.57</v>
      </c>
      <c r="H123" s="15">
        <v>2.25</v>
      </c>
      <c r="I123" s="14"/>
      <c r="J123" s="15">
        <v>2.95</v>
      </c>
      <c r="K123" s="15">
        <v>3.58</v>
      </c>
      <c r="L123" s="15">
        <v>4.6100000000000003</v>
      </c>
      <c r="M123" s="15"/>
      <c r="N123" s="15">
        <v>28.002399142000002</v>
      </c>
      <c r="O123" s="15">
        <v>2.6402540499999998</v>
      </c>
      <c r="P123" s="16" t="s">
        <v>14</v>
      </c>
      <c r="Q123" s="39" t="s">
        <v>631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193</v>
      </c>
      <c r="D124" s="17" t="s">
        <v>194</v>
      </c>
      <c r="E124" s="17">
        <v>2</v>
      </c>
      <c r="F124" s="14">
        <v>62.75</v>
      </c>
      <c r="G124" s="14">
        <v>54.87</v>
      </c>
      <c r="H124" s="14">
        <v>47</v>
      </c>
      <c r="I124" s="14"/>
      <c r="J124" s="14">
        <v>64.900000000000006</v>
      </c>
      <c r="K124" s="14">
        <v>80.64</v>
      </c>
      <c r="L124" s="14">
        <v>106.12</v>
      </c>
      <c r="M124" s="14"/>
      <c r="N124" s="14">
        <v>23.878243397999999</v>
      </c>
      <c r="O124" s="33">
        <v>124.75446283000001</v>
      </c>
      <c r="P124" s="17" t="s">
        <v>14</v>
      </c>
      <c r="Q124" s="40" t="s">
        <v>632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195</v>
      </c>
      <c r="D125" s="16" t="s">
        <v>196</v>
      </c>
      <c r="E125" s="16">
        <v>6</v>
      </c>
      <c r="F125" s="15">
        <v>10.199999999999999</v>
      </c>
      <c r="G125" s="15">
        <v>8.2100000000000009</v>
      </c>
      <c r="H125" s="15">
        <v>6.22</v>
      </c>
      <c r="I125" s="14"/>
      <c r="J125" s="15">
        <v>11.06</v>
      </c>
      <c r="K125" s="15">
        <v>15.03</v>
      </c>
      <c r="L125" s="15">
        <v>21.46</v>
      </c>
      <c r="M125" s="15"/>
      <c r="N125" s="15">
        <v>38.759786085999998</v>
      </c>
      <c r="O125" s="15">
        <v>78.530733550000008</v>
      </c>
      <c r="P125" s="16" t="s">
        <v>14</v>
      </c>
      <c r="Q125" s="39" t="s">
        <v>633</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469</v>
      </c>
      <c r="D126" s="17" t="s">
        <v>197</v>
      </c>
      <c r="E126" s="17">
        <v>2</v>
      </c>
      <c r="F126" s="14">
        <v>148.47999999999999</v>
      </c>
      <c r="G126" s="14">
        <v>140.56</v>
      </c>
      <c r="H126" s="14">
        <v>132.65</v>
      </c>
      <c r="I126" s="14"/>
      <c r="J126" s="14">
        <v>151.51</v>
      </c>
      <c r="K126" s="14">
        <v>167.33</v>
      </c>
      <c r="L126" s="14">
        <v>192.94</v>
      </c>
      <c r="M126" s="14"/>
      <c r="N126" s="14">
        <v>47.604843217000003</v>
      </c>
      <c r="O126" s="33">
        <v>3.8255796479999997</v>
      </c>
      <c r="P126" s="17" t="s">
        <v>14</v>
      </c>
      <c r="Q126" s="40" t="s">
        <v>634</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198</v>
      </c>
      <c r="D127" s="16" t="s">
        <v>199</v>
      </c>
      <c r="E127" s="16">
        <v>5</v>
      </c>
      <c r="F127" s="15">
        <v>6.51</v>
      </c>
      <c r="G127" s="15">
        <v>5.54</v>
      </c>
      <c r="H127" s="15">
        <v>4.57</v>
      </c>
      <c r="I127" s="14"/>
      <c r="J127" s="15">
        <v>7.06</v>
      </c>
      <c r="K127" s="15">
        <v>8.99</v>
      </c>
      <c r="L127" s="15">
        <v>12.12</v>
      </c>
      <c r="M127" s="15"/>
      <c r="N127" s="15">
        <v>48.105498425999997</v>
      </c>
      <c r="O127" s="15">
        <v>5.47714415</v>
      </c>
      <c r="P127" s="16" t="s">
        <v>14</v>
      </c>
      <c r="Q127" s="39" t="s">
        <v>635</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200</v>
      </c>
      <c r="D128" s="17" t="s">
        <v>201</v>
      </c>
      <c r="E128" s="17">
        <v>2</v>
      </c>
      <c r="F128" s="14">
        <v>7.01</v>
      </c>
      <c r="G128" s="14">
        <v>5.91</v>
      </c>
      <c r="H128" s="14">
        <v>4.82</v>
      </c>
      <c r="I128" s="14"/>
      <c r="J128" s="14">
        <v>7.15</v>
      </c>
      <c r="K128" s="14">
        <v>9.33</v>
      </c>
      <c r="L128" s="14">
        <v>12.86</v>
      </c>
      <c r="M128" s="14"/>
      <c r="N128" s="14">
        <v>30.290758292</v>
      </c>
      <c r="O128" s="33">
        <v>8.5113470499999995</v>
      </c>
      <c r="P128" s="17" t="s">
        <v>14</v>
      </c>
      <c r="Q128" s="40" t="s">
        <v>636</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202</v>
      </c>
      <c r="D129" s="16" t="s">
        <v>203</v>
      </c>
      <c r="E129" s="16">
        <v>3</v>
      </c>
      <c r="F129" s="15">
        <v>3.25</v>
      </c>
      <c r="G129" s="15">
        <v>2.93</v>
      </c>
      <c r="H129" s="15">
        <v>2.62</v>
      </c>
      <c r="I129" s="14"/>
      <c r="J129" s="15">
        <v>3.35</v>
      </c>
      <c r="K129" s="15">
        <v>3.97</v>
      </c>
      <c r="L129" s="15">
        <v>4.9800000000000004</v>
      </c>
      <c r="M129" s="15"/>
      <c r="N129" s="15">
        <v>33.006416924</v>
      </c>
      <c r="O129" s="15">
        <v>5.808071</v>
      </c>
      <c r="P129" s="16" t="s">
        <v>14</v>
      </c>
      <c r="Q129" s="39" t="s">
        <v>637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202</v>
      </c>
      <c r="D130" s="17" t="s">
        <v>204</v>
      </c>
      <c r="E130" s="17">
        <v>2</v>
      </c>
      <c r="F130" s="14">
        <v>3.24</v>
      </c>
      <c r="G130" s="14">
        <v>2.94</v>
      </c>
      <c r="H130" s="14">
        <v>2.64</v>
      </c>
      <c r="I130" s="14"/>
      <c r="J130" s="14">
        <v>3.35</v>
      </c>
      <c r="K130" s="14">
        <v>3.94</v>
      </c>
      <c r="L130" s="14">
        <v>4.91</v>
      </c>
      <c r="M130" s="14"/>
      <c r="N130" s="14">
        <v>36.381152180000001</v>
      </c>
      <c r="O130" s="33">
        <v>27.61098295</v>
      </c>
      <c r="P130" s="17" t="s">
        <v>14</v>
      </c>
      <c r="Q130" s="40" t="s">
        <v>638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202</v>
      </c>
      <c r="D131" s="16" t="s">
        <v>205</v>
      </c>
      <c r="E131" s="16">
        <v>2</v>
      </c>
      <c r="F131" s="15">
        <v>16.13</v>
      </c>
      <c r="G131" s="15">
        <v>14.53</v>
      </c>
      <c r="H131" s="15">
        <v>12.94</v>
      </c>
      <c r="I131" s="14"/>
      <c r="J131" s="15">
        <v>16.649999999999999</v>
      </c>
      <c r="K131" s="15">
        <v>19.829999999999998</v>
      </c>
      <c r="L131" s="15">
        <v>24.98</v>
      </c>
      <c r="M131" s="15"/>
      <c r="N131" s="15">
        <v>33.835076115</v>
      </c>
      <c r="O131" s="15">
        <v>114.29235294999999</v>
      </c>
      <c r="P131" s="16" t="s">
        <v>14</v>
      </c>
      <c r="Q131" s="39" t="s">
        <v>639</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206</v>
      </c>
      <c r="D132" s="17" t="s">
        <v>207</v>
      </c>
      <c r="E132" s="17">
        <v>2</v>
      </c>
      <c r="F132" s="14">
        <v>11.25</v>
      </c>
      <c r="G132" s="14">
        <v>8.7899999999999991</v>
      </c>
      <c r="H132" s="14">
        <v>6.33</v>
      </c>
      <c r="I132" s="14"/>
      <c r="J132" s="14">
        <v>11.8</v>
      </c>
      <c r="K132" s="14">
        <v>16.71</v>
      </c>
      <c r="L132" s="14">
        <v>24.66</v>
      </c>
      <c r="M132" s="14"/>
      <c r="N132" s="14">
        <v>35.100530161000002</v>
      </c>
      <c r="O132" s="33">
        <v>9.4298488500000008</v>
      </c>
      <c r="P132" s="17" t="s">
        <v>14</v>
      </c>
      <c r="Q132" s="40" t="s">
        <v>640</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208</v>
      </c>
      <c r="D133" s="16" t="s">
        <v>209</v>
      </c>
      <c r="E133" s="16">
        <v>0</v>
      </c>
      <c r="F133" s="15">
        <v>2.64</v>
      </c>
      <c r="G133" s="15">
        <v>1.63</v>
      </c>
      <c r="H133" s="15">
        <v>0.62</v>
      </c>
      <c r="I133" s="14"/>
      <c r="J133" s="15">
        <v>3.39</v>
      </c>
      <c r="K133" s="15">
        <v>5.4</v>
      </c>
      <c r="L133" s="15">
        <v>8.66</v>
      </c>
      <c r="M133" s="15"/>
      <c r="N133" s="15">
        <v>16.168485816</v>
      </c>
      <c r="O133" s="15">
        <v>9.615495150000001</v>
      </c>
      <c r="P133" s="16" t="s">
        <v>14</v>
      </c>
      <c r="Q133" s="39" t="s">
        <v>641</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210</v>
      </c>
      <c r="D134" s="17" t="s">
        <v>211</v>
      </c>
      <c r="E134" s="17">
        <v>6</v>
      </c>
      <c r="F134" s="14">
        <v>41.95</v>
      </c>
      <c r="G134" s="14">
        <v>37.71</v>
      </c>
      <c r="H134" s="14">
        <v>33.479999999999997</v>
      </c>
      <c r="I134" s="14"/>
      <c r="J134" s="14">
        <v>44.68</v>
      </c>
      <c r="K134" s="14">
        <v>53.14</v>
      </c>
      <c r="L134" s="14">
        <v>66.849999999999994</v>
      </c>
      <c r="M134" s="14"/>
      <c r="N134" s="14">
        <v>46.01245196</v>
      </c>
      <c r="O134" s="33">
        <v>455.15862910000004</v>
      </c>
      <c r="P134" s="17" t="s">
        <v>14</v>
      </c>
      <c r="Q134" s="40" t="s">
        <v>642</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210</v>
      </c>
      <c r="D135" s="16" t="s">
        <v>212</v>
      </c>
      <c r="E135" s="16">
        <v>2</v>
      </c>
      <c r="F135" s="15">
        <v>40.950000000000003</v>
      </c>
      <c r="G135" s="15">
        <v>36.979999999999997</v>
      </c>
      <c r="H135" s="15">
        <v>33.01</v>
      </c>
      <c r="I135" s="14"/>
      <c r="J135" s="15">
        <v>43.11</v>
      </c>
      <c r="K135" s="15">
        <v>51.04</v>
      </c>
      <c r="L135" s="15">
        <v>63.89</v>
      </c>
      <c r="M135" s="15"/>
      <c r="N135" s="15">
        <v>46.544845121000002</v>
      </c>
      <c r="O135" s="15">
        <v>11.964328999999999</v>
      </c>
      <c r="P135" s="16" t="s">
        <v>14</v>
      </c>
      <c r="Q135" s="39" t="s">
        <v>643</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213</v>
      </c>
      <c r="D136" s="17" t="s">
        <v>214</v>
      </c>
      <c r="E136" s="17">
        <v>5</v>
      </c>
      <c r="F136" s="14">
        <v>24.72</v>
      </c>
      <c r="G136" s="14">
        <v>23.45</v>
      </c>
      <c r="H136" s="14">
        <v>22.18</v>
      </c>
      <c r="I136" s="14"/>
      <c r="J136" s="14">
        <v>25.68</v>
      </c>
      <c r="K136" s="14">
        <v>28.21</v>
      </c>
      <c r="L136" s="14">
        <v>32.299999999999997</v>
      </c>
      <c r="M136" s="14"/>
      <c r="N136" s="14">
        <v>41.156686643999997</v>
      </c>
      <c r="O136" s="33">
        <v>8.7647194500000012</v>
      </c>
      <c r="P136" s="17" t="s">
        <v>14</v>
      </c>
      <c r="Q136" s="40" t="s">
        <v>644</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215</v>
      </c>
      <c r="D137" s="16" t="s">
        <v>216</v>
      </c>
      <c r="E137" s="16">
        <v>8</v>
      </c>
      <c r="F137" s="15">
        <v>13.78</v>
      </c>
      <c r="G137" s="15">
        <v>12.79</v>
      </c>
      <c r="H137" s="15">
        <v>11.8</v>
      </c>
      <c r="I137" s="14"/>
      <c r="J137" s="15">
        <v>16.22</v>
      </c>
      <c r="K137" s="15">
        <v>18.190000000000001</v>
      </c>
      <c r="L137" s="15">
        <v>21.38</v>
      </c>
      <c r="M137" s="15"/>
      <c r="N137" s="15">
        <v>59.844326142</v>
      </c>
      <c r="O137" s="15">
        <v>249.3275332</v>
      </c>
      <c r="P137" s="16" t="s">
        <v>17</v>
      </c>
      <c r="Q137" s="39" t="s">
        <v>645</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217</v>
      </c>
      <c r="D138" s="17" t="s">
        <v>218</v>
      </c>
      <c r="E138" s="17">
        <v>2</v>
      </c>
      <c r="F138" s="14">
        <v>3.64</v>
      </c>
      <c r="G138" s="14">
        <v>3.16</v>
      </c>
      <c r="H138" s="14">
        <v>2.69</v>
      </c>
      <c r="I138" s="14"/>
      <c r="J138" s="14">
        <v>3.77</v>
      </c>
      <c r="K138" s="14">
        <v>4.71</v>
      </c>
      <c r="L138" s="14">
        <v>6.23</v>
      </c>
      <c r="M138" s="14"/>
      <c r="N138" s="14">
        <v>45.951685957000002</v>
      </c>
      <c r="O138" s="33">
        <v>15.040650750000001</v>
      </c>
      <c r="P138" s="17" t="s">
        <v>14</v>
      </c>
      <c r="Q138" s="40" t="s">
        <v>646</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219</v>
      </c>
      <c r="D139" s="16" t="s">
        <v>220</v>
      </c>
      <c r="E139" s="16">
        <v>2</v>
      </c>
      <c r="F139" s="15">
        <v>19.5</v>
      </c>
      <c r="G139" s="15">
        <v>17.34</v>
      </c>
      <c r="H139" s="15">
        <v>15.19</v>
      </c>
      <c r="I139" s="14"/>
      <c r="J139" s="15">
        <v>19.920000000000002</v>
      </c>
      <c r="K139" s="15">
        <v>24.22</v>
      </c>
      <c r="L139" s="15">
        <v>31.19</v>
      </c>
      <c r="M139" s="15"/>
      <c r="N139" s="15">
        <v>30.500620663999999</v>
      </c>
      <c r="O139" s="15">
        <v>12.346306850000001</v>
      </c>
      <c r="P139" s="16" t="s">
        <v>14</v>
      </c>
      <c r="Q139" s="39" t="s">
        <v>647</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221</v>
      </c>
      <c r="D140" s="17" t="s">
        <v>222</v>
      </c>
      <c r="E140" s="17">
        <v>3</v>
      </c>
      <c r="F140" s="14">
        <v>6.49</v>
      </c>
      <c r="G140" s="14">
        <v>5.03</v>
      </c>
      <c r="H140" s="14">
        <v>3.57</v>
      </c>
      <c r="I140" s="14"/>
      <c r="J140" s="14">
        <v>6.8</v>
      </c>
      <c r="K140" s="14">
        <v>9.7100000000000009</v>
      </c>
      <c r="L140" s="14">
        <v>14.43</v>
      </c>
      <c r="M140" s="14"/>
      <c r="N140" s="14">
        <v>28.348921293</v>
      </c>
      <c r="O140" s="33">
        <v>124.18398149999999</v>
      </c>
      <c r="P140" s="17" t="s">
        <v>14</v>
      </c>
      <c r="Q140" s="40" t="s">
        <v>648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223</v>
      </c>
      <c r="D141" s="16" t="s">
        <v>224</v>
      </c>
      <c r="E141" s="16">
        <v>5</v>
      </c>
      <c r="F141" s="15">
        <v>5.74</v>
      </c>
      <c r="G141" s="15">
        <v>5.31</v>
      </c>
      <c r="H141" s="15">
        <v>4.8899999999999997</v>
      </c>
      <c r="I141" s="14"/>
      <c r="J141" s="15">
        <v>5.94</v>
      </c>
      <c r="K141" s="15">
        <v>6.78</v>
      </c>
      <c r="L141" s="15">
        <v>8.14</v>
      </c>
      <c r="M141" s="15"/>
      <c r="N141" s="15">
        <v>47.632643655000003</v>
      </c>
      <c r="O141" s="15">
        <v>5.7574260500000003</v>
      </c>
      <c r="P141" s="16" t="s">
        <v>14</v>
      </c>
      <c r="Q141" s="39" t="s">
        <v>649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223</v>
      </c>
      <c r="D142" s="17" t="s">
        <v>225</v>
      </c>
      <c r="E142" s="17">
        <v>2</v>
      </c>
      <c r="F142" s="14">
        <v>5.82</v>
      </c>
      <c r="G142" s="14">
        <v>5.37</v>
      </c>
      <c r="H142" s="14">
        <v>4.93</v>
      </c>
      <c r="I142" s="14"/>
      <c r="J142" s="14">
        <v>6.02</v>
      </c>
      <c r="K142" s="14">
        <v>6.9</v>
      </c>
      <c r="L142" s="14">
        <v>8.33</v>
      </c>
      <c r="M142" s="14"/>
      <c r="N142" s="14">
        <v>39.618167669999998</v>
      </c>
      <c r="O142" s="33">
        <v>59.364259250000003</v>
      </c>
      <c r="P142" s="17" t="s">
        <v>14</v>
      </c>
      <c r="Q142" s="40" t="s">
        <v>650</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226</v>
      </c>
      <c r="D143" s="16" t="s">
        <v>227</v>
      </c>
      <c r="E143" s="16">
        <v>6</v>
      </c>
      <c r="F143" s="15">
        <v>16.510000000000002</v>
      </c>
      <c r="G143" s="15">
        <v>14.29</v>
      </c>
      <c r="H143" s="15">
        <v>12.07</v>
      </c>
      <c r="I143" s="14"/>
      <c r="J143" s="15">
        <v>22.81</v>
      </c>
      <c r="K143" s="15">
        <v>27.24</v>
      </c>
      <c r="L143" s="15">
        <v>34.409999999999997</v>
      </c>
      <c r="M143" s="15"/>
      <c r="N143" s="15">
        <v>52.339995115000001</v>
      </c>
      <c r="O143" s="15">
        <v>107.0394265</v>
      </c>
      <c r="P143" s="16" t="s">
        <v>17</v>
      </c>
      <c r="Q143" s="39" t="s">
        <v>651</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512</v>
      </c>
      <c r="D144" s="17" t="s">
        <v>513</v>
      </c>
      <c r="E144" s="17">
        <v>10</v>
      </c>
      <c r="F144" s="14">
        <v>91.79</v>
      </c>
      <c r="G144" s="14">
        <v>73.38</v>
      </c>
      <c r="H144" s="14">
        <v>54.97</v>
      </c>
      <c r="I144" s="14"/>
      <c r="J144" s="14">
        <v>97</v>
      </c>
      <c r="K144" s="14">
        <v>133.81</v>
      </c>
      <c r="L144" s="14">
        <v>193.37</v>
      </c>
      <c r="M144" s="14"/>
      <c r="N144" s="14">
        <v>64.821063750999997</v>
      </c>
      <c r="O144" s="33">
        <v>1.1549563324999998</v>
      </c>
      <c r="P144" s="17" t="s">
        <v>17</v>
      </c>
      <c r="Q144" s="40" t="s">
        <v>652</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653</v>
      </c>
      <c r="D145" s="16" t="s">
        <v>654</v>
      </c>
      <c r="E145" s="16">
        <v>6</v>
      </c>
      <c r="F145" s="15">
        <v>79.7</v>
      </c>
      <c r="G145" s="15">
        <v>74.28</v>
      </c>
      <c r="H145" s="15">
        <v>68.87</v>
      </c>
      <c r="I145" s="14"/>
      <c r="J145" s="15">
        <v>95.27</v>
      </c>
      <c r="K145" s="15">
        <v>106.09</v>
      </c>
      <c r="L145" s="15">
        <v>123.59</v>
      </c>
      <c r="M145" s="15"/>
      <c r="N145" s="15">
        <v>56.852002763000002</v>
      </c>
      <c r="O145" s="15">
        <v>2.1000680425000002</v>
      </c>
      <c r="P145" s="16" t="s">
        <v>17</v>
      </c>
      <c r="Q145" s="39" t="s">
        <v>655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228</v>
      </c>
      <c r="D146" s="17" t="s">
        <v>229</v>
      </c>
      <c r="E146" s="17">
        <v>2</v>
      </c>
      <c r="F146" s="14">
        <v>3.92</v>
      </c>
      <c r="G146" s="14">
        <v>3.49</v>
      </c>
      <c r="H146" s="14">
        <v>3.06</v>
      </c>
      <c r="I146" s="14"/>
      <c r="J146" s="14">
        <v>4.17</v>
      </c>
      <c r="K146" s="14">
        <v>5.0199999999999996</v>
      </c>
      <c r="L146" s="14">
        <v>6.41</v>
      </c>
      <c r="M146" s="14"/>
      <c r="N146" s="14">
        <v>45.862085293</v>
      </c>
      <c r="O146" s="33">
        <v>5.4012578500000004</v>
      </c>
      <c r="P146" s="17" t="s">
        <v>14</v>
      </c>
      <c r="Q146" s="40" t="s">
        <v>656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230</v>
      </c>
      <c r="D147" s="16" t="s">
        <v>231</v>
      </c>
      <c r="E147" s="16">
        <v>2</v>
      </c>
      <c r="F147" s="15">
        <v>66.75</v>
      </c>
      <c r="G147" s="15">
        <v>54.33</v>
      </c>
      <c r="H147" s="15">
        <v>41.91</v>
      </c>
      <c r="I147" s="14"/>
      <c r="J147" s="15">
        <v>69.19</v>
      </c>
      <c r="K147" s="15">
        <v>94.02</v>
      </c>
      <c r="L147" s="15">
        <v>134.21</v>
      </c>
      <c r="M147" s="15"/>
      <c r="N147" s="15">
        <v>46.897629104000004</v>
      </c>
      <c r="O147" s="15">
        <v>57.340413264000006</v>
      </c>
      <c r="P147" s="16" t="s">
        <v>14</v>
      </c>
      <c r="Q147" s="39" t="s">
        <v>657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438</v>
      </c>
      <c r="D148" s="17" t="s">
        <v>439</v>
      </c>
      <c r="E148" s="17">
        <v>8</v>
      </c>
      <c r="F148" s="14">
        <v>68.64</v>
      </c>
      <c r="G148" s="14">
        <v>58.19</v>
      </c>
      <c r="H148" s="14">
        <v>47.75</v>
      </c>
      <c r="I148" s="14"/>
      <c r="J148" s="14">
        <v>88.78</v>
      </c>
      <c r="K148" s="14">
        <v>109.66</v>
      </c>
      <c r="L148" s="14">
        <v>143.46</v>
      </c>
      <c r="M148" s="14"/>
      <c r="N148" s="14">
        <v>53.344541358999997</v>
      </c>
      <c r="O148" s="33">
        <v>1.6786177499999999</v>
      </c>
      <c r="P148" s="17" t="s">
        <v>17</v>
      </c>
      <c r="Q148" s="40" t="s">
        <v>658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232</v>
      </c>
      <c r="D149" s="16" t="s">
        <v>233</v>
      </c>
      <c r="E149" s="16">
        <v>0</v>
      </c>
      <c r="F149" s="15">
        <v>107.48</v>
      </c>
      <c r="G149" s="15">
        <v>95.24</v>
      </c>
      <c r="H149" s="15">
        <v>83.01</v>
      </c>
      <c r="I149" s="14"/>
      <c r="J149" s="15">
        <v>109.5</v>
      </c>
      <c r="K149" s="15">
        <v>133.96</v>
      </c>
      <c r="L149" s="15">
        <v>173.56</v>
      </c>
      <c r="M149" s="15"/>
      <c r="N149" s="15">
        <v>42.052387287999998</v>
      </c>
      <c r="O149" s="15">
        <v>18.194545298000001</v>
      </c>
      <c r="P149" s="16" t="s">
        <v>14</v>
      </c>
      <c r="Q149" s="39" t="s">
        <v>659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234</v>
      </c>
      <c r="D150" s="17" t="s">
        <v>235</v>
      </c>
      <c r="E150" s="17">
        <v>5</v>
      </c>
      <c r="F150" s="14">
        <v>31.77</v>
      </c>
      <c r="G150" s="14">
        <v>30.3</v>
      </c>
      <c r="H150" s="14">
        <v>28.83</v>
      </c>
      <c r="I150" s="14"/>
      <c r="J150" s="14">
        <v>33</v>
      </c>
      <c r="K150" s="14">
        <v>35.93</v>
      </c>
      <c r="L150" s="14">
        <v>40.68</v>
      </c>
      <c r="M150" s="14"/>
      <c r="N150" s="14">
        <v>41.715496643000002</v>
      </c>
      <c r="O150" s="33">
        <v>14.251590500000001</v>
      </c>
      <c r="P150" s="17" t="s">
        <v>14</v>
      </c>
      <c r="Q150" s="40" t="s">
        <v>660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470</v>
      </c>
      <c r="D151" s="16" t="s">
        <v>236</v>
      </c>
      <c r="E151" s="16">
        <v>9</v>
      </c>
      <c r="F151" s="15">
        <v>589.46</v>
      </c>
      <c r="G151" s="15">
        <v>464.41</v>
      </c>
      <c r="H151" s="15">
        <v>339.36</v>
      </c>
      <c r="I151" s="14"/>
      <c r="J151" s="15">
        <v>676.45</v>
      </c>
      <c r="K151" s="15">
        <v>926.54</v>
      </c>
      <c r="L151" s="15">
        <v>1331.23</v>
      </c>
      <c r="M151" s="15"/>
      <c r="N151" s="15">
        <v>61.670301623999997</v>
      </c>
      <c r="O151" s="15">
        <v>66.021424093999997</v>
      </c>
      <c r="P151" s="16" t="s">
        <v>17</v>
      </c>
      <c r="Q151" s="39" t="s">
        <v>661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237</v>
      </c>
      <c r="D152" s="17" t="s">
        <v>238</v>
      </c>
      <c r="E152" s="17">
        <v>6</v>
      </c>
      <c r="F152" s="14">
        <v>86.14</v>
      </c>
      <c r="G152" s="14">
        <v>77.7</v>
      </c>
      <c r="H152" s="14">
        <v>69.27</v>
      </c>
      <c r="I152" s="14"/>
      <c r="J152" s="14">
        <v>104.45</v>
      </c>
      <c r="K152" s="14">
        <v>121.31</v>
      </c>
      <c r="L152" s="14">
        <v>148.61000000000001</v>
      </c>
      <c r="M152" s="14"/>
      <c r="N152" s="14">
        <v>59.598743765000002</v>
      </c>
      <c r="O152" s="33">
        <v>37.819785843999995</v>
      </c>
      <c r="P152" s="17" t="s">
        <v>17</v>
      </c>
      <c r="Q152" s="40" t="s">
        <v>662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239</v>
      </c>
      <c r="D153" s="16" t="s">
        <v>240</v>
      </c>
      <c r="E153" s="16">
        <v>9</v>
      </c>
      <c r="F153" s="15">
        <v>12.46</v>
      </c>
      <c r="G153" s="15">
        <v>11.56</v>
      </c>
      <c r="H153" s="15">
        <v>10.67</v>
      </c>
      <c r="I153" s="14"/>
      <c r="J153" s="15">
        <v>15.23</v>
      </c>
      <c r="K153" s="15">
        <v>17.010000000000002</v>
      </c>
      <c r="L153" s="15">
        <v>19.91</v>
      </c>
      <c r="M153" s="15"/>
      <c r="N153" s="15">
        <v>63.447297159000001</v>
      </c>
      <c r="O153" s="15">
        <v>11.13055035</v>
      </c>
      <c r="P153" s="16" t="s">
        <v>17</v>
      </c>
      <c r="Q153" s="39" t="s">
        <v>663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241</v>
      </c>
      <c r="D154" s="17" t="s">
        <v>242</v>
      </c>
      <c r="E154" s="17">
        <v>6</v>
      </c>
      <c r="F154" s="14">
        <v>4.2</v>
      </c>
      <c r="G154" s="14">
        <v>3.36</v>
      </c>
      <c r="H154" s="14">
        <v>2.5299999999999998</v>
      </c>
      <c r="I154" s="14"/>
      <c r="J154" s="14">
        <v>6.3</v>
      </c>
      <c r="K154" s="14">
        <v>7.96</v>
      </c>
      <c r="L154" s="14">
        <v>10.66</v>
      </c>
      <c r="M154" s="14"/>
      <c r="N154" s="14">
        <v>55.812943881999999</v>
      </c>
      <c r="O154" s="33">
        <v>73.925142399999999</v>
      </c>
      <c r="P154" s="17" t="s">
        <v>17</v>
      </c>
      <c r="Q154" s="40" t="s">
        <v>664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456</v>
      </c>
      <c r="D155" s="16" t="s">
        <v>457</v>
      </c>
      <c r="E155" s="16">
        <v>3</v>
      </c>
      <c r="F155" s="15">
        <v>3.36</v>
      </c>
      <c r="G155" s="15">
        <v>3.08</v>
      </c>
      <c r="H155" s="15">
        <v>2.81</v>
      </c>
      <c r="I155" s="14"/>
      <c r="J155" s="15">
        <v>3.68</v>
      </c>
      <c r="K155" s="15">
        <v>4.22</v>
      </c>
      <c r="L155" s="15">
        <v>5.1100000000000003</v>
      </c>
      <c r="M155" s="15"/>
      <c r="N155" s="15">
        <v>53.688805533999997</v>
      </c>
      <c r="O155" s="15">
        <v>2.19771355</v>
      </c>
      <c r="P155" s="16" t="s">
        <v>14</v>
      </c>
      <c r="Q155" s="39" t="s">
        <v>665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243</v>
      </c>
      <c r="D156" s="17" t="s">
        <v>244</v>
      </c>
      <c r="E156" s="17">
        <v>2</v>
      </c>
      <c r="F156" s="14">
        <v>14.79</v>
      </c>
      <c r="G156" s="14">
        <v>13.7</v>
      </c>
      <c r="H156" s="14">
        <v>12.62</v>
      </c>
      <c r="I156" s="14"/>
      <c r="J156" s="14">
        <v>15.41</v>
      </c>
      <c r="K156" s="14">
        <v>17.57</v>
      </c>
      <c r="L156" s="14">
        <v>21.08</v>
      </c>
      <c r="M156" s="14"/>
      <c r="N156" s="14">
        <v>46.697677784</v>
      </c>
      <c r="O156" s="33">
        <v>129.7012364</v>
      </c>
      <c r="P156" s="17" t="s">
        <v>14</v>
      </c>
      <c r="Q156" s="40" t="s">
        <v>666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245</v>
      </c>
      <c r="D157" s="16" t="s">
        <v>246</v>
      </c>
      <c r="E157" s="16">
        <v>6</v>
      </c>
      <c r="F157" s="15">
        <v>26.9</v>
      </c>
      <c r="G157" s="15">
        <v>23.61</v>
      </c>
      <c r="H157" s="15">
        <v>20.329999999999998</v>
      </c>
      <c r="I157" s="14"/>
      <c r="J157" s="15">
        <v>28.11</v>
      </c>
      <c r="K157" s="15">
        <v>34.67</v>
      </c>
      <c r="L157" s="15">
        <v>45.3</v>
      </c>
      <c r="M157" s="15"/>
      <c r="N157" s="15">
        <v>40.950923396</v>
      </c>
      <c r="O157" s="15">
        <v>37.283505050000002</v>
      </c>
      <c r="P157" s="16" t="s">
        <v>14</v>
      </c>
      <c r="Q157" s="39" t="s">
        <v>667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247</v>
      </c>
      <c r="D158" s="17" t="s">
        <v>248</v>
      </c>
      <c r="E158" s="17">
        <v>2</v>
      </c>
      <c r="F158" s="14">
        <v>9.15</v>
      </c>
      <c r="G158" s="14">
        <v>7.32</v>
      </c>
      <c r="H158" s="14">
        <v>5.5</v>
      </c>
      <c r="I158" s="14"/>
      <c r="J158" s="14">
        <v>9.77</v>
      </c>
      <c r="K158" s="14">
        <v>13.41</v>
      </c>
      <c r="L158" s="14">
        <v>19.32</v>
      </c>
      <c r="M158" s="14"/>
      <c r="N158" s="14">
        <v>29.422336726000001</v>
      </c>
      <c r="O158" s="33">
        <v>70.034216650000005</v>
      </c>
      <c r="P158" s="17" t="s">
        <v>14</v>
      </c>
      <c r="Q158" s="40" t="s">
        <v>668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249</v>
      </c>
      <c r="D159" s="16" t="s">
        <v>250</v>
      </c>
      <c r="E159" s="16">
        <v>2</v>
      </c>
      <c r="F159" s="15">
        <v>6.16</v>
      </c>
      <c r="G159" s="15">
        <v>4.74</v>
      </c>
      <c r="H159" s="15">
        <v>3.32</v>
      </c>
      <c r="I159" s="14"/>
      <c r="J159" s="15">
        <v>6.57</v>
      </c>
      <c r="K159" s="15">
        <v>9.4</v>
      </c>
      <c r="L159" s="15">
        <v>13.98</v>
      </c>
      <c r="M159" s="15"/>
      <c r="N159" s="15">
        <v>44.530993359</v>
      </c>
      <c r="O159" s="15">
        <v>65.246596550000007</v>
      </c>
      <c r="P159" s="16" t="s">
        <v>14</v>
      </c>
      <c r="Q159" s="39" t="s">
        <v>669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421</v>
      </c>
      <c r="D160" s="17" t="s">
        <v>422</v>
      </c>
      <c r="E160" s="17">
        <v>10</v>
      </c>
      <c r="F160" s="14">
        <v>1.6</v>
      </c>
      <c r="G160" s="14">
        <v>1.41</v>
      </c>
      <c r="H160" s="14">
        <v>1.23</v>
      </c>
      <c r="I160" s="14"/>
      <c r="J160" s="14">
        <v>1.76</v>
      </c>
      <c r="K160" s="14">
        <v>2.12</v>
      </c>
      <c r="L160" s="14">
        <v>2.71</v>
      </c>
      <c r="M160" s="14"/>
      <c r="N160" s="14">
        <v>61.781917649</v>
      </c>
      <c r="O160" s="33">
        <v>2.5172494000000003</v>
      </c>
      <c r="P160" s="17" t="s">
        <v>17</v>
      </c>
      <c r="Q160" s="40" t="s">
        <v>670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251</v>
      </c>
      <c r="D161" s="16" t="s">
        <v>252</v>
      </c>
      <c r="E161" s="16">
        <v>6</v>
      </c>
      <c r="F161" s="15">
        <v>29.26</v>
      </c>
      <c r="G161" s="15">
        <v>27</v>
      </c>
      <c r="H161" s="15">
        <v>24.74</v>
      </c>
      <c r="I161" s="14"/>
      <c r="J161" s="15">
        <v>30.43</v>
      </c>
      <c r="K161" s="15">
        <v>34.94</v>
      </c>
      <c r="L161" s="15">
        <v>42.24</v>
      </c>
      <c r="M161" s="15"/>
      <c r="N161" s="15">
        <v>43.278626967999998</v>
      </c>
      <c r="O161" s="15">
        <v>107.1985573</v>
      </c>
      <c r="P161" s="16" t="s">
        <v>14</v>
      </c>
      <c r="Q161" s="39" t="s">
        <v>671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253</v>
      </c>
      <c r="D162" s="17" t="s">
        <v>254</v>
      </c>
      <c r="E162" s="17">
        <v>5</v>
      </c>
      <c r="F162" s="14">
        <v>9.77</v>
      </c>
      <c r="G162" s="14">
        <v>8.5500000000000007</v>
      </c>
      <c r="H162" s="14">
        <v>7.33</v>
      </c>
      <c r="I162" s="14"/>
      <c r="J162" s="14">
        <v>10.130000000000001</v>
      </c>
      <c r="K162" s="14">
        <v>12.56</v>
      </c>
      <c r="L162" s="14">
        <v>16.5</v>
      </c>
      <c r="M162" s="14"/>
      <c r="N162" s="14">
        <v>48.807634491999998</v>
      </c>
      <c r="O162" s="33">
        <v>127.99454254999999</v>
      </c>
      <c r="P162" s="17" t="s">
        <v>14</v>
      </c>
      <c r="Q162" s="40" t="s">
        <v>672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255</v>
      </c>
      <c r="D163" s="16" t="s">
        <v>256</v>
      </c>
      <c r="E163" s="16">
        <v>1</v>
      </c>
      <c r="F163" s="15">
        <v>8.7799999999999994</v>
      </c>
      <c r="G163" s="15">
        <v>7.8</v>
      </c>
      <c r="H163" s="15">
        <v>6.82</v>
      </c>
      <c r="I163" s="14"/>
      <c r="J163" s="15">
        <v>8.99</v>
      </c>
      <c r="K163" s="15">
        <v>10.94</v>
      </c>
      <c r="L163" s="15">
        <v>14.11</v>
      </c>
      <c r="M163" s="15"/>
      <c r="N163" s="15">
        <v>43.759554700999999</v>
      </c>
      <c r="O163" s="15">
        <v>9.1372440939999997</v>
      </c>
      <c r="P163" s="16" t="s">
        <v>14</v>
      </c>
      <c r="Q163" s="39" t="s">
        <v>673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257</v>
      </c>
      <c r="D164" s="17" t="s">
        <v>258</v>
      </c>
      <c r="E164" s="17">
        <v>2</v>
      </c>
      <c r="F164" s="14">
        <v>10.41</v>
      </c>
      <c r="G164" s="14">
        <v>8.3699999999999992</v>
      </c>
      <c r="H164" s="14">
        <v>6.33</v>
      </c>
      <c r="I164" s="14"/>
      <c r="J164" s="14">
        <v>10.72</v>
      </c>
      <c r="K164" s="14">
        <v>14.79</v>
      </c>
      <c r="L164" s="14">
        <v>21.39</v>
      </c>
      <c r="M164" s="14"/>
      <c r="N164" s="14">
        <v>32.865203506</v>
      </c>
      <c r="O164" s="33">
        <v>99.354883635999997</v>
      </c>
      <c r="P164" s="17" t="s">
        <v>14</v>
      </c>
      <c r="Q164" s="40" t="s">
        <v>674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259</v>
      </c>
      <c r="D165" s="16" t="s">
        <v>260</v>
      </c>
      <c r="E165" s="16">
        <v>10</v>
      </c>
      <c r="F165" s="15">
        <v>23.14</v>
      </c>
      <c r="G165" s="15">
        <v>21.1</v>
      </c>
      <c r="H165" s="15">
        <v>19.07</v>
      </c>
      <c r="I165" s="14"/>
      <c r="J165" s="15">
        <v>24.56</v>
      </c>
      <c r="K165" s="15">
        <v>28.62</v>
      </c>
      <c r="L165" s="15">
        <v>35.19</v>
      </c>
      <c r="M165" s="15"/>
      <c r="N165" s="15">
        <v>61.255855058999998</v>
      </c>
      <c r="O165" s="15">
        <v>103.61065289</v>
      </c>
      <c r="P165" s="16" t="s">
        <v>17</v>
      </c>
      <c r="Q165" s="39" t="s">
        <v>675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261</v>
      </c>
      <c r="D166" s="17" t="s">
        <v>262</v>
      </c>
      <c r="E166" s="17">
        <v>5</v>
      </c>
      <c r="F166" s="14">
        <v>9.7200000000000006</v>
      </c>
      <c r="G166" s="14">
        <v>9.0399999999999991</v>
      </c>
      <c r="H166" s="14">
        <v>8.3699999999999992</v>
      </c>
      <c r="I166" s="14"/>
      <c r="J166" s="14">
        <v>10.14</v>
      </c>
      <c r="K166" s="14">
        <v>11.48</v>
      </c>
      <c r="L166" s="14">
        <v>13.66</v>
      </c>
      <c r="M166" s="14"/>
      <c r="N166" s="14">
        <v>53.545474458999998</v>
      </c>
      <c r="O166" s="33">
        <v>3.63530395</v>
      </c>
      <c r="P166" s="17" t="s">
        <v>14</v>
      </c>
      <c r="Q166" s="40" t="s">
        <v>676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263</v>
      </c>
      <c r="D167" s="16" t="s">
        <v>264</v>
      </c>
      <c r="E167" s="16">
        <v>3</v>
      </c>
      <c r="F167" s="15">
        <v>1.07</v>
      </c>
      <c r="G167" s="15">
        <v>0.44</v>
      </c>
      <c r="H167" s="15">
        <v>-0.17</v>
      </c>
      <c r="I167" s="14"/>
      <c r="J167" s="15">
        <v>1.33</v>
      </c>
      <c r="K167" s="15">
        <v>2.57</v>
      </c>
      <c r="L167" s="15">
        <v>4.58</v>
      </c>
      <c r="M167" s="15"/>
      <c r="N167" s="15">
        <v>46.225922191999999</v>
      </c>
      <c r="O167" s="15">
        <v>8.9778544500000006</v>
      </c>
      <c r="P167" s="16" t="s">
        <v>14</v>
      </c>
      <c r="Q167" s="39" t="s">
        <v>677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265</v>
      </c>
      <c r="D168" s="17" t="s">
        <v>266</v>
      </c>
      <c r="E168" s="17">
        <v>6</v>
      </c>
      <c r="F168" s="14">
        <v>150.54</v>
      </c>
      <c r="G168" s="14">
        <v>131.04</v>
      </c>
      <c r="H168" s="14">
        <v>111.54</v>
      </c>
      <c r="I168" s="14"/>
      <c r="J168" s="14">
        <v>175.84</v>
      </c>
      <c r="K168" s="14">
        <v>214.83</v>
      </c>
      <c r="L168" s="14">
        <v>277.93</v>
      </c>
      <c r="M168" s="14"/>
      <c r="N168" s="14">
        <v>55.520973736999998</v>
      </c>
      <c r="O168" s="33">
        <v>13.749010262000001</v>
      </c>
      <c r="P168" s="17" t="s">
        <v>17</v>
      </c>
      <c r="Q168" s="40" t="s">
        <v>678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409</v>
      </c>
      <c r="D169" s="16" t="s">
        <v>410</v>
      </c>
      <c r="E169" s="16">
        <v>2</v>
      </c>
      <c r="F169" s="15">
        <v>6.63</v>
      </c>
      <c r="G169" s="15">
        <v>5.53</v>
      </c>
      <c r="H169" s="15">
        <v>4.4400000000000004</v>
      </c>
      <c r="I169" s="14"/>
      <c r="J169" s="15">
        <v>6.96</v>
      </c>
      <c r="K169" s="15">
        <v>9.14</v>
      </c>
      <c r="L169" s="15">
        <v>12.67</v>
      </c>
      <c r="M169" s="15"/>
      <c r="N169" s="15">
        <v>39.252377920999997</v>
      </c>
      <c r="O169" s="15">
        <v>3.8194707499999998</v>
      </c>
      <c r="P169" s="16" t="s">
        <v>14</v>
      </c>
      <c r="Q169" s="39" t="s">
        <v>679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267</v>
      </c>
      <c r="D170" s="17" t="s">
        <v>268</v>
      </c>
      <c r="E170" s="17">
        <v>6</v>
      </c>
      <c r="F170" s="14">
        <v>76.709999999999994</v>
      </c>
      <c r="G170" s="14">
        <v>70.05</v>
      </c>
      <c r="H170" s="14">
        <v>63.39</v>
      </c>
      <c r="I170" s="14"/>
      <c r="J170" s="14">
        <v>79.72</v>
      </c>
      <c r="K170" s="14">
        <v>93.03</v>
      </c>
      <c r="L170" s="14">
        <v>114.58</v>
      </c>
      <c r="M170" s="14"/>
      <c r="N170" s="14">
        <v>50.671755509</v>
      </c>
      <c r="O170" s="33">
        <v>55.766508000000002</v>
      </c>
      <c r="P170" s="17" t="s">
        <v>14</v>
      </c>
      <c r="Q170" s="40" t="s">
        <v>680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269</v>
      </c>
      <c r="D171" s="16" t="s">
        <v>270</v>
      </c>
      <c r="E171" s="16">
        <v>2</v>
      </c>
      <c r="F171" s="15">
        <v>2.13</v>
      </c>
      <c r="G171" s="15">
        <v>1.49</v>
      </c>
      <c r="H171" s="15">
        <v>0.86</v>
      </c>
      <c r="I171" s="14"/>
      <c r="J171" s="15">
        <v>2.2000000000000002</v>
      </c>
      <c r="K171" s="15">
        <v>3.46</v>
      </c>
      <c r="L171" s="15">
        <v>5.51</v>
      </c>
      <c r="M171" s="15"/>
      <c r="N171" s="15">
        <v>38.566583487000003</v>
      </c>
      <c r="O171" s="15">
        <v>9.4138854500000004</v>
      </c>
      <c r="P171" s="16" t="s">
        <v>14</v>
      </c>
      <c r="Q171" s="39" t="s">
        <v>681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271</v>
      </c>
      <c r="D172" s="17" t="s">
        <v>272</v>
      </c>
      <c r="E172" s="17">
        <v>2</v>
      </c>
      <c r="F172" s="14">
        <v>4.57</v>
      </c>
      <c r="G172" s="14">
        <v>3.59</v>
      </c>
      <c r="H172" s="14">
        <v>2.62</v>
      </c>
      <c r="I172" s="14"/>
      <c r="J172" s="14">
        <v>4.82</v>
      </c>
      <c r="K172" s="14">
        <v>6.76</v>
      </c>
      <c r="L172" s="14">
        <v>9.91</v>
      </c>
      <c r="M172" s="14"/>
      <c r="N172" s="14">
        <v>31.909034386999998</v>
      </c>
      <c r="O172" s="33">
        <v>26.816117349999999</v>
      </c>
      <c r="P172" s="17" t="s">
        <v>14</v>
      </c>
      <c r="Q172" s="40" t="s">
        <v>682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273</v>
      </c>
      <c r="D173" s="16" t="s">
        <v>274</v>
      </c>
      <c r="E173" s="16">
        <v>2</v>
      </c>
      <c r="F173" s="15">
        <v>222.61</v>
      </c>
      <c r="G173" s="15">
        <v>184.82</v>
      </c>
      <c r="H173" s="15">
        <v>147.03</v>
      </c>
      <c r="I173" s="14"/>
      <c r="J173" s="15">
        <v>228.44</v>
      </c>
      <c r="K173" s="15">
        <v>304.01</v>
      </c>
      <c r="L173" s="15">
        <v>426.3</v>
      </c>
      <c r="M173" s="15"/>
      <c r="N173" s="15">
        <v>50.284771554000002</v>
      </c>
      <c r="O173" s="15">
        <v>5.0312015934999996</v>
      </c>
      <c r="P173" s="16" t="s">
        <v>14</v>
      </c>
      <c r="Q173" s="39" t="s">
        <v>683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275</v>
      </c>
      <c r="D174" s="17" t="s">
        <v>276</v>
      </c>
      <c r="E174" s="17">
        <v>4</v>
      </c>
      <c r="F174" s="14">
        <v>49.68</v>
      </c>
      <c r="G174" s="14">
        <v>42.79</v>
      </c>
      <c r="H174" s="14">
        <v>35.9</v>
      </c>
      <c r="I174" s="14"/>
      <c r="J174" s="14">
        <v>52.16</v>
      </c>
      <c r="K174" s="14">
        <v>65.930000000000007</v>
      </c>
      <c r="L174" s="14">
        <v>88.22</v>
      </c>
      <c r="M174" s="14"/>
      <c r="N174" s="14">
        <v>40.763409580999998</v>
      </c>
      <c r="O174" s="33">
        <v>635.86179955</v>
      </c>
      <c r="P174" s="17" t="s">
        <v>14</v>
      </c>
      <c r="Q174" s="40" t="s">
        <v>684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275</v>
      </c>
      <c r="D175" s="16" t="s">
        <v>278</v>
      </c>
      <c r="E175" s="16">
        <v>3</v>
      </c>
      <c r="F175" s="15">
        <v>44.54</v>
      </c>
      <c r="G175" s="15">
        <v>38.67</v>
      </c>
      <c r="H175" s="15">
        <v>32.799999999999997</v>
      </c>
      <c r="I175" s="14"/>
      <c r="J175" s="15">
        <v>46.41</v>
      </c>
      <c r="K175" s="15">
        <v>58.14</v>
      </c>
      <c r="L175" s="15">
        <v>77.13</v>
      </c>
      <c r="M175" s="15"/>
      <c r="N175" s="15">
        <v>37.509897645999999</v>
      </c>
      <c r="O175" s="15">
        <v>2215.1761519000001</v>
      </c>
      <c r="P175" s="16" t="s">
        <v>14</v>
      </c>
      <c r="Q175" s="39" t="s">
        <v>685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279</v>
      </c>
      <c r="D176" s="17" t="s">
        <v>280</v>
      </c>
      <c r="E176" s="17">
        <v>6</v>
      </c>
      <c r="F176" s="14">
        <v>11.74</v>
      </c>
      <c r="G176" s="14">
        <v>10.43</v>
      </c>
      <c r="H176" s="14">
        <v>9.1300000000000008</v>
      </c>
      <c r="I176" s="14"/>
      <c r="J176" s="14">
        <v>12.24</v>
      </c>
      <c r="K176" s="14">
        <v>14.84</v>
      </c>
      <c r="L176" s="14">
        <v>19.07</v>
      </c>
      <c r="M176" s="14"/>
      <c r="N176" s="14">
        <v>50.020487889999998</v>
      </c>
      <c r="O176" s="33">
        <v>31.39157865</v>
      </c>
      <c r="P176" s="17" t="s">
        <v>14</v>
      </c>
      <c r="Q176" s="40" t="s">
        <v>686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403</v>
      </c>
      <c r="D177" s="16" t="s">
        <v>281</v>
      </c>
      <c r="E177" s="16">
        <v>7</v>
      </c>
      <c r="F177" s="15">
        <v>67.2</v>
      </c>
      <c r="G177" s="15">
        <v>57.92</v>
      </c>
      <c r="H177" s="15">
        <v>48.65</v>
      </c>
      <c r="I177" s="14"/>
      <c r="J177" s="15">
        <v>72.98</v>
      </c>
      <c r="K177" s="15">
        <v>91.52</v>
      </c>
      <c r="L177" s="15">
        <v>121.53</v>
      </c>
      <c r="M177" s="15"/>
      <c r="N177" s="15">
        <v>61.249443837999998</v>
      </c>
      <c r="O177" s="15">
        <v>665.16345869999998</v>
      </c>
      <c r="P177" s="16" t="s">
        <v>17</v>
      </c>
      <c r="Q177" s="39" t="s">
        <v>687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482</v>
      </c>
      <c r="D178" s="17" t="s">
        <v>282</v>
      </c>
      <c r="E178" s="17">
        <v>2</v>
      </c>
      <c r="F178" s="14">
        <v>3.19</v>
      </c>
      <c r="G178" s="14">
        <v>2.8</v>
      </c>
      <c r="H178" s="14">
        <v>2.42</v>
      </c>
      <c r="I178" s="14"/>
      <c r="J178" s="14">
        <v>3.35</v>
      </c>
      <c r="K178" s="14">
        <v>4.1100000000000003</v>
      </c>
      <c r="L178" s="14">
        <v>5.35</v>
      </c>
      <c r="M178" s="14"/>
      <c r="N178" s="14">
        <v>38.75990548</v>
      </c>
      <c r="O178" s="33">
        <v>12.4420564</v>
      </c>
      <c r="P178" s="17" t="s">
        <v>14</v>
      </c>
      <c r="Q178" s="40" t="s">
        <v>688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448</v>
      </c>
      <c r="D179" s="16" t="s">
        <v>283</v>
      </c>
      <c r="E179" s="16">
        <v>9</v>
      </c>
      <c r="F179" s="15">
        <v>13.71</v>
      </c>
      <c r="G179" s="15">
        <v>11.97</v>
      </c>
      <c r="H179" s="15">
        <v>10.23</v>
      </c>
      <c r="I179" s="14"/>
      <c r="J179" s="15">
        <v>16.170000000000002</v>
      </c>
      <c r="K179" s="15">
        <v>19.64</v>
      </c>
      <c r="L179" s="15">
        <v>25.26</v>
      </c>
      <c r="M179" s="15"/>
      <c r="N179" s="15">
        <v>53.945709764999997</v>
      </c>
      <c r="O179" s="15">
        <v>20.64146135</v>
      </c>
      <c r="P179" s="16" t="s">
        <v>17</v>
      </c>
      <c r="Q179" s="39" t="s">
        <v>689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406</v>
      </c>
      <c r="D180" s="17" t="s">
        <v>284</v>
      </c>
      <c r="E180" s="17">
        <v>2</v>
      </c>
      <c r="F180" s="14">
        <v>10.08</v>
      </c>
      <c r="G180" s="14">
        <v>8.08</v>
      </c>
      <c r="H180" s="14">
        <v>6.09</v>
      </c>
      <c r="I180" s="14"/>
      <c r="J180" s="14">
        <v>10.48</v>
      </c>
      <c r="K180" s="14">
        <v>14.46</v>
      </c>
      <c r="L180" s="14">
        <v>20.91</v>
      </c>
      <c r="M180" s="14"/>
      <c r="N180" s="14">
        <v>41.127377922999997</v>
      </c>
      <c r="O180" s="33">
        <v>74.537496300000001</v>
      </c>
      <c r="P180" s="17" t="s">
        <v>14</v>
      </c>
      <c r="Q180" s="40" t="s">
        <v>690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418</v>
      </c>
      <c r="D181" s="16" t="s">
        <v>285</v>
      </c>
      <c r="E181" s="16">
        <v>5</v>
      </c>
      <c r="F181" s="15">
        <v>47.64</v>
      </c>
      <c r="G181" s="15">
        <v>43.98</v>
      </c>
      <c r="H181" s="15">
        <v>40.32</v>
      </c>
      <c r="I181" s="14"/>
      <c r="J181" s="15">
        <v>49.63</v>
      </c>
      <c r="K181" s="15">
        <v>56.94</v>
      </c>
      <c r="L181" s="15">
        <v>68.78</v>
      </c>
      <c r="M181" s="15"/>
      <c r="N181" s="15">
        <v>47.629321478000001</v>
      </c>
      <c r="O181" s="15">
        <v>92.718649749999997</v>
      </c>
      <c r="P181" s="16" t="s">
        <v>14</v>
      </c>
      <c r="Q181" s="39" t="s">
        <v>691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419</v>
      </c>
      <c r="D182" s="17" t="s">
        <v>286</v>
      </c>
      <c r="E182" s="17">
        <v>6</v>
      </c>
      <c r="F182" s="14">
        <v>3.94</v>
      </c>
      <c r="G182" s="14">
        <v>3.62</v>
      </c>
      <c r="H182" s="14">
        <v>3.3</v>
      </c>
      <c r="I182" s="14"/>
      <c r="J182" s="14">
        <v>4.26</v>
      </c>
      <c r="K182" s="14">
        <v>4.8899999999999997</v>
      </c>
      <c r="L182" s="14">
        <v>5.92</v>
      </c>
      <c r="M182" s="14"/>
      <c r="N182" s="14">
        <v>46.969252943000001</v>
      </c>
      <c r="O182" s="33">
        <v>5.0315685000000006</v>
      </c>
      <c r="P182" s="17" t="s">
        <v>14</v>
      </c>
      <c r="Q182" s="40" t="s">
        <v>692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517</v>
      </c>
      <c r="D183" s="16" t="s">
        <v>287</v>
      </c>
      <c r="E183" s="16">
        <v>9</v>
      </c>
      <c r="F183" s="15">
        <v>18.62</v>
      </c>
      <c r="G183" s="15">
        <v>16.66</v>
      </c>
      <c r="H183" s="15">
        <v>14.7</v>
      </c>
      <c r="I183" s="14"/>
      <c r="J183" s="15">
        <v>22.09</v>
      </c>
      <c r="K183" s="15">
        <v>26</v>
      </c>
      <c r="L183" s="15">
        <v>32.33</v>
      </c>
      <c r="M183" s="15"/>
      <c r="N183" s="15">
        <v>52.978280816999998</v>
      </c>
      <c r="O183" s="15">
        <v>10.866045700000001</v>
      </c>
      <c r="P183" s="16" t="s">
        <v>17</v>
      </c>
      <c r="Q183" s="39" t="s">
        <v>693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483</v>
      </c>
      <c r="D184" s="17" t="s">
        <v>484</v>
      </c>
      <c r="E184" s="17">
        <v>0</v>
      </c>
      <c r="F184" s="14">
        <v>6.35</v>
      </c>
      <c r="G184" s="14">
        <v>5.31</v>
      </c>
      <c r="H184" s="14">
        <v>4.2699999999999996</v>
      </c>
      <c r="I184" s="14"/>
      <c r="J184" s="14">
        <v>6.56</v>
      </c>
      <c r="K184" s="14">
        <v>8.6300000000000008</v>
      </c>
      <c r="L184" s="14">
        <v>11.98</v>
      </c>
      <c r="M184" s="14"/>
      <c r="N184" s="14">
        <v>20.249766516000001</v>
      </c>
      <c r="O184" s="33">
        <v>1.78589295</v>
      </c>
      <c r="P184" s="17" t="s">
        <v>14</v>
      </c>
      <c r="Q184" s="40" t="s">
        <v>694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514</v>
      </c>
      <c r="D185" s="16" t="s">
        <v>288</v>
      </c>
      <c r="E185" s="16">
        <v>5</v>
      </c>
      <c r="F185" s="15">
        <v>1.77</v>
      </c>
      <c r="G185" s="15">
        <v>1.48</v>
      </c>
      <c r="H185" s="15">
        <v>1.19</v>
      </c>
      <c r="I185" s="14"/>
      <c r="J185" s="15">
        <v>2.64</v>
      </c>
      <c r="K185" s="15">
        <v>3.21</v>
      </c>
      <c r="L185" s="15">
        <v>4.1399999999999997</v>
      </c>
      <c r="M185" s="15"/>
      <c r="N185" s="15">
        <v>51.522745426</v>
      </c>
      <c r="O185" s="15">
        <v>7.0357717000000006</v>
      </c>
      <c r="P185" s="16" t="s">
        <v>17</v>
      </c>
      <c r="Q185" s="39" t="s">
        <v>695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420</v>
      </c>
      <c r="D186" s="17" t="s">
        <v>289</v>
      </c>
      <c r="E186" s="17">
        <v>2</v>
      </c>
      <c r="F186" s="14">
        <v>1.35</v>
      </c>
      <c r="G186" s="14">
        <v>0.92</v>
      </c>
      <c r="H186" s="14">
        <v>0.49</v>
      </c>
      <c r="I186" s="14"/>
      <c r="J186" s="14">
        <v>1.46</v>
      </c>
      <c r="K186" s="14">
        <v>2.31</v>
      </c>
      <c r="L186" s="14">
        <v>3.7</v>
      </c>
      <c r="M186" s="14"/>
      <c r="N186" s="14">
        <v>32.981524618000002</v>
      </c>
      <c r="O186" s="33">
        <v>6.1343921000000003</v>
      </c>
      <c r="P186" s="17" t="s">
        <v>14</v>
      </c>
      <c r="Q186" s="40" t="s">
        <v>696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436</v>
      </c>
      <c r="D187" s="16" t="s">
        <v>290</v>
      </c>
      <c r="E187" s="16">
        <v>3</v>
      </c>
      <c r="F187" s="15">
        <v>18.55</v>
      </c>
      <c r="G187" s="15">
        <v>15.81</v>
      </c>
      <c r="H187" s="15">
        <v>13.08</v>
      </c>
      <c r="I187" s="14"/>
      <c r="J187" s="15">
        <v>19.329999999999998</v>
      </c>
      <c r="K187" s="15">
        <v>24.79</v>
      </c>
      <c r="L187" s="15">
        <v>33.630000000000003</v>
      </c>
      <c r="M187" s="15"/>
      <c r="N187" s="15">
        <v>30.807065181999999</v>
      </c>
      <c r="O187" s="15">
        <v>215.20416450000002</v>
      </c>
      <c r="P187" s="16" t="s">
        <v>14</v>
      </c>
      <c r="Q187" s="39" t="s">
        <v>697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698</v>
      </c>
      <c r="D188" s="17" t="s">
        <v>291</v>
      </c>
      <c r="E188" s="17">
        <v>2</v>
      </c>
      <c r="F188" s="14">
        <v>0.4</v>
      </c>
      <c r="G188" s="14">
        <v>0.17</v>
      </c>
      <c r="H188" s="14">
        <v>-0.05</v>
      </c>
      <c r="I188" s="14"/>
      <c r="J188" s="14">
        <v>0.42</v>
      </c>
      <c r="K188" s="14">
        <v>0.87</v>
      </c>
      <c r="L188" s="14">
        <v>1.6</v>
      </c>
      <c r="M188" s="14"/>
      <c r="N188" s="14">
        <v>34.286139204000001</v>
      </c>
      <c r="O188" s="33">
        <v>5.5302866000000002</v>
      </c>
      <c r="P188" s="17" t="s">
        <v>14</v>
      </c>
      <c r="Q188" s="40" t="s">
        <v>699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493</v>
      </c>
      <c r="D189" s="16" t="s">
        <v>292</v>
      </c>
      <c r="E189" s="16">
        <v>2</v>
      </c>
      <c r="F189" s="15">
        <v>4.87</v>
      </c>
      <c r="G189" s="15">
        <v>4.09</v>
      </c>
      <c r="H189" s="15">
        <v>3.32</v>
      </c>
      <c r="I189" s="14"/>
      <c r="J189" s="15">
        <v>5.0599999999999996</v>
      </c>
      <c r="K189" s="15">
        <v>6.6</v>
      </c>
      <c r="L189" s="15">
        <v>9.1</v>
      </c>
      <c r="M189" s="15"/>
      <c r="N189" s="15">
        <v>42.818948167999999</v>
      </c>
      <c r="O189" s="15">
        <v>17.889426149999998</v>
      </c>
      <c r="P189" s="16" t="s">
        <v>14</v>
      </c>
      <c r="Q189" s="39" t="s">
        <v>700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701</v>
      </c>
      <c r="D190" s="17" t="s">
        <v>702</v>
      </c>
      <c r="E190" s="17">
        <v>0</v>
      </c>
      <c r="F190" s="14">
        <v>0.47</v>
      </c>
      <c r="G190" s="14">
        <v>-0.24</v>
      </c>
      <c r="H190" s="14">
        <v>-0.95</v>
      </c>
      <c r="I190" s="14"/>
      <c r="J190" s="14">
        <v>0.49</v>
      </c>
      <c r="K190" s="14">
        <v>1.91</v>
      </c>
      <c r="L190" s="14">
        <v>4.2300000000000004</v>
      </c>
      <c r="M190" s="14"/>
      <c r="N190" s="14">
        <v>27.965193446000001</v>
      </c>
      <c r="O190" s="33">
        <v>1.9060446</v>
      </c>
      <c r="P190" s="17" t="s">
        <v>14</v>
      </c>
      <c r="Q190" s="40" t="s">
        <v>703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414</v>
      </c>
      <c r="D191" s="16" t="s">
        <v>293</v>
      </c>
      <c r="E191" s="16">
        <v>2</v>
      </c>
      <c r="F191" s="15">
        <v>34.17</v>
      </c>
      <c r="G191" s="15">
        <v>30.68</v>
      </c>
      <c r="H191" s="15">
        <v>27.19</v>
      </c>
      <c r="I191" s="14"/>
      <c r="J191" s="15">
        <v>35.67</v>
      </c>
      <c r="K191" s="15">
        <v>42.64</v>
      </c>
      <c r="L191" s="15">
        <v>53.92</v>
      </c>
      <c r="M191" s="15"/>
      <c r="N191" s="15">
        <v>37.624839414</v>
      </c>
      <c r="O191" s="15">
        <v>314.12997094999997</v>
      </c>
      <c r="P191" s="16" t="s">
        <v>14</v>
      </c>
      <c r="Q191" s="39" t="s">
        <v>704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277</v>
      </c>
      <c r="D192" s="17" t="s">
        <v>294</v>
      </c>
      <c r="E192" s="17">
        <v>6</v>
      </c>
      <c r="F192" s="14">
        <v>8.49</v>
      </c>
      <c r="G192" s="14">
        <v>7.46</v>
      </c>
      <c r="H192" s="14">
        <v>6.44</v>
      </c>
      <c r="I192" s="14"/>
      <c r="J192" s="14">
        <v>9.2200000000000006</v>
      </c>
      <c r="K192" s="14">
        <v>11.26</v>
      </c>
      <c r="L192" s="14">
        <v>14.57</v>
      </c>
      <c r="M192" s="14"/>
      <c r="N192" s="14">
        <v>51.637705732000001</v>
      </c>
      <c r="O192" s="33">
        <v>17.296855200000003</v>
      </c>
      <c r="P192" s="17" t="s">
        <v>14</v>
      </c>
      <c r="Q192" s="40" t="s">
        <v>705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432</v>
      </c>
      <c r="D193" s="16" t="s">
        <v>295</v>
      </c>
      <c r="E193" s="16">
        <v>3</v>
      </c>
      <c r="F193" s="15">
        <v>14.65</v>
      </c>
      <c r="G193" s="15">
        <v>13.39</v>
      </c>
      <c r="H193" s="15">
        <v>12.13</v>
      </c>
      <c r="I193" s="14"/>
      <c r="J193" s="15">
        <v>15.26</v>
      </c>
      <c r="K193" s="15">
        <v>17.77</v>
      </c>
      <c r="L193" s="15">
        <v>21.83</v>
      </c>
      <c r="M193" s="15"/>
      <c r="N193" s="15">
        <v>39.077252987000001</v>
      </c>
      <c r="O193" s="15">
        <v>226.49288780000001</v>
      </c>
      <c r="P193" s="16" t="s">
        <v>14</v>
      </c>
      <c r="Q193" s="39" t="s">
        <v>706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296</v>
      </c>
      <c r="D194" s="17" t="s">
        <v>297</v>
      </c>
      <c r="E194" s="17">
        <v>6</v>
      </c>
      <c r="F194" s="14">
        <v>28.37</v>
      </c>
      <c r="G194" s="14">
        <v>24.89</v>
      </c>
      <c r="H194" s="14">
        <v>21.42</v>
      </c>
      <c r="I194" s="14"/>
      <c r="J194" s="14">
        <v>29.44</v>
      </c>
      <c r="K194" s="14">
        <v>36.380000000000003</v>
      </c>
      <c r="L194" s="14">
        <v>47.61</v>
      </c>
      <c r="M194" s="14"/>
      <c r="N194" s="14">
        <v>32.546714227999999</v>
      </c>
      <c r="O194" s="33">
        <v>507.92421335</v>
      </c>
      <c r="P194" s="17" t="s">
        <v>14</v>
      </c>
      <c r="Q194" s="40" t="s">
        <v>707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298</v>
      </c>
      <c r="D195" s="16" t="s">
        <v>494</v>
      </c>
      <c r="E195" s="16">
        <v>3</v>
      </c>
      <c r="F195" s="15">
        <v>8.17</v>
      </c>
      <c r="G195" s="15">
        <v>7.04</v>
      </c>
      <c r="H195" s="15">
        <v>5.91</v>
      </c>
      <c r="I195" s="14"/>
      <c r="J195" s="15">
        <v>8.49</v>
      </c>
      <c r="K195" s="15">
        <v>10.74</v>
      </c>
      <c r="L195" s="15">
        <v>14.39</v>
      </c>
      <c r="M195" s="15"/>
      <c r="N195" s="15">
        <v>30.413429221000001</v>
      </c>
      <c r="O195" s="15">
        <v>1.8602409500000001</v>
      </c>
      <c r="P195" s="16" t="s">
        <v>14</v>
      </c>
      <c r="Q195" s="39" t="s">
        <v>708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298</v>
      </c>
      <c r="D196" s="17" t="s">
        <v>299</v>
      </c>
      <c r="E196" s="17">
        <v>2</v>
      </c>
      <c r="F196" s="14">
        <v>7.22</v>
      </c>
      <c r="G196" s="14">
        <v>6.56</v>
      </c>
      <c r="H196" s="14">
        <v>5.9</v>
      </c>
      <c r="I196" s="14"/>
      <c r="J196" s="14">
        <v>7.45</v>
      </c>
      <c r="K196" s="14">
        <v>8.76</v>
      </c>
      <c r="L196" s="14">
        <v>10.88</v>
      </c>
      <c r="M196" s="14"/>
      <c r="N196" s="14">
        <v>33.931805586999999</v>
      </c>
      <c r="O196" s="33">
        <v>11.054470649999999</v>
      </c>
      <c r="P196" s="17" t="s">
        <v>14</v>
      </c>
      <c r="Q196" s="40" t="s">
        <v>709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298</v>
      </c>
      <c r="D197" s="16" t="s">
        <v>300</v>
      </c>
      <c r="E197" s="16">
        <v>2</v>
      </c>
      <c r="F197" s="15">
        <v>36.92</v>
      </c>
      <c r="G197" s="15">
        <v>33.159999999999997</v>
      </c>
      <c r="H197" s="15">
        <v>29.4</v>
      </c>
      <c r="I197" s="14"/>
      <c r="J197" s="15">
        <v>38.17</v>
      </c>
      <c r="K197" s="15">
        <v>45.68</v>
      </c>
      <c r="L197" s="15">
        <v>57.84</v>
      </c>
      <c r="M197" s="15"/>
      <c r="N197" s="15">
        <v>34.123571284000001</v>
      </c>
      <c r="O197" s="15">
        <v>79.996379400000009</v>
      </c>
      <c r="P197" s="16" t="s">
        <v>14</v>
      </c>
      <c r="Q197" s="39" t="s">
        <v>710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301</v>
      </c>
      <c r="D198" s="17" t="s">
        <v>302</v>
      </c>
      <c r="E198" s="17">
        <v>2</v>
      </c>
      <c r="F198" s="14">
        <v>26.83</v>
      </c>
      <c r="G198" s="14">
        <v>23.48</v>
      </c>
      <c r="H198" s="14">
        <v>20.14</v>
      </c>
      <c r="I198" s="14"/>
      <c r="J198" s="14">
        <v>27.66</v>
      </c>
      <c r="K198" s="14">
        <v>34.340000000000003</v>
      </c>
      <c r="L198" s="14">
        <v>45.15</v>
      </c>
      <c r="M198" s="14"/>
      <c r="N198" s="14">
        <v>39.637959709999997</v>
      </c>
      <c r="O198" s="33">
        <v>85.943878350000006</v>
      </c>
      <c r="P198" s="17" t="s">
        <v>14</v>
      </c>
      <c r="Q198" s="40" t="s">
        <v>711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303</v>
      </c>
      <c r="D199" s="16" t="s">
        <v>304</v>
      </c>
      <c r="E199" s="16">
        <v>7</v>
      </c>
      <c r="F199" s="15">
        <v>18.07</v>
      </c>
      <c r="G199" s="15">
        <v>15.79</v>
      </c>
      <c r="H199" s="15">
        <v>13.52</v>
      </c>
      <c r="I199" s="14"/>
      <c r="J199" s="15">
        <v>21.7</v>
      </c>
      <c r="K199" s="15">
        <v>26.24</v>
      </c>
      <c r="L199" s="15">
        <v>33.590000000000003</v>
      </c>
      <c r="M199" s="15"/>
      <c r="N199" s="15">
        <v>60.780738206999999</v>
      </c>
      <c r="O199" s="15">
        <v>45.523460700000001</v>
      </c>
      <c r="P199" s="16" t="s">
        <v>17</v>
      </c>
      <c r="Q199" s="39" t="s">
        <v>712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305</v>
      </c>
      <c r="D200" s="17" t="s">
        <v>306</v>
      </c>
      <c r="E200" s="17">
        <v>5</v>
      </c>
      <c r="F200" s="14">
        <v>4.95</v>
      </c>
      <c r="G200" s="14">
        <v>4.7</v>
      </c>
      <c r="H200" s="14">
        <v>4.45</v>
      </c>
      <c r="I200" s="14"/>
      <c r="J200" s="14">
        <v>5.07</v>
      </c>
      <c r="K200" s="14">
        <v>5.56</v>
      </c>
      <c r="L200" s="14">
        <v>6.36</v>
      </c>
      <c r="M200" s="14"/>
      <c r="N200" s="14">
        <v>36.382700991999997</v>
      </c>
      <c r="O200" s="33">
        <v>2.95449435</v>
      </c>
      <c r="P200" s="17" t="s">
        <v>14</v>
      </c>
      <c r="Q200" s="40" t="s">
        <v>713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471</v>
      </c>
      <c r="D201" s="16" t="s">
        <v>444</v>
      </c>
      <c r="E201" s="16">
        <v>10</v>
      </c>
      <c r="F201" s="15">
        <v>3760</v>
      </c>
      <c r="G201" s="15">
        <v>3004.49</v>
      </c>
      <c r="H201" s="15">
        <v>2248.98</v>
      </c>
      <c r="I201" s="14"/>
      <c r="J201" s="15">
        <v>4159.99</v>
      </c>
      <c r="K201" s="15">
        <v>5671</v>
      </c>
      <c r="L201" s="15">
        <v>8116</v>
      </c>
      <c r="M201" s="15"/>
      <c r="N201" s="15">
        <v>56.760713076999998</v>
      </c>
      <c r="O201" s="15">
        <v>2.9553931114999998</v>
      </c>
      <c r="P201" s="16" t="s">
        <v>17</v>
      </c>
      <c r="Q201" s="39" t="s">
        <v>714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307</v>
      </c>
      <c r="D202" s="17" t="s">
        <v>308</v>
      </c>
      <c r="E202" s="17">
        <v>5</v>
      </c>
      <c r="F202" s="14">
        <v>11.75</v>
      </c>
      <c r="G202" s="14">
        <v>10.31</v>
      </c>
      <c r="H202" s="14">
        <v>8.8800000000000008</v>
      </c>
      <c r="I202" s="14"/>
      <c r="J202" s="14">
        <v>12.39</v>
      </c>
      <c r="K202" s="14">
        <v>15.25</v>
      </c>
      <c r="L202" s="14">
        <v>19.89</v>
      </c>
      <c r="M202" s="14"/>
      <c r="N202" s="14">
        <v>47.080432575000003</v>
      </c>
      <c r="O202" s="33">
        <v>13.96912575</v>
      </c>
      <c r="P202" s="17" t="s">
        <v>14</v>
      </c>
      <c r="Q202" s="40" t="s">
        <v>715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515</v>
      </c>
      <c r="D203" s="16" t="s">
        <v>516</v>
      </c>
      <c r="E203" s="16">
        <v>7</v>
      </c>
      <c r="F203" s="15">
        <v>9.94</v>
      </c>
      <c r="G203" s="15">
        <v>7.71</v>
      </c>
      <c r="H203" s="15">
        <v>5.49</v>
      </c>
      <c r="I203" s="14"/>
      <c r="J203" s="15">
        <v>15.38</v>
      </c>
      <c r="K203" s="15">
        <v>19.82</v>
      </c>
      <c r="L203" s="15">
        <v>27.02</v>
      </c>
      <c r="M203" s="15"/>
      <c r="N203" s="15">
        <v>63.622370371999999</v>
      </c>
      <c r="O203" s="15">
        <v>1.4194980995000002</v>
      </c>
      <c r="P203" s="16" t="s">
        <v>17</v>
      </c>
      <c r="Q203" s="39" t="s">
        <v>716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309</v>
      </c>
      <c r="D204" s="17" t="s">
        <v>310</v>
      </c>
      <c r="E204" s="17">
        <v>3</v>
      </c>
      <c r="F204" s="14">
        <v>5.95</v>
      </c>
      <c r="G204" s="14">
        <v>4.2</v>
      </c>
      <c r="H204" s="14">
        <v>2.4500000000000002</v>
      </c>
      <c r="I204" s="14"/>
      <c r="J204" s="14">
        <v>6.17</v>
      </c>
      <c r="K204" s="14">
        <v>9.66</v>
      </c>
      <c r="L204" s="14">
        <v>15.32</v>
      </c>
      <c r="M204" s="14"/>
      <c r="N204" s="14">
        <v>42.475517037000003</v>
      </c>
      <c r="O204" s="33">
        <v>63.5829004</v>
      </c>
      <c r="P204" s="17" t="s">
        <v>14</v>
      </c>
      <c r="Q204" s="40" t="s">
        <v>717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412</v>
      </c>
      <c r="D205" s="16" t="s">
        <v>413</v>
      </c>
      <c r="E205" s="16">
        <v>5</v>
      </c>
      <c r="F205" s="15">
        <v>24.61</v>
      </c>
      <c r="G205" s="15">
        <v>17.12</v>
      </c>
      <c r="H205" s="15">
        <v>9.64</v>
      </c>
      <c r="I205" s="14"/>
      <c r="J205" s="15">
        <v>26.1</v>
      </c>
      <c r="K205" s="15">
        <v>41.06</v>
      </c>
      <c r="L205" s="15">
        <v>65.28</v>
      </c>
      <c r="M205" s="15"/>
      <c r="N205" s="15">
        <v>31.499573773000002</v>
      </c>
      <c r="O205" s="15">
        <v>2.2906362205000002</v>
      </c>
      <c r="P205" s="16" t="s">
        <v>14</v>
      </c>
      <c r="Q205" s="39" t="s">
        <v>718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311</v>
      </c>
      <c r="D206" s="17" t="s">
        <v>312</v>
      </c>
      <c r="E206" s="17">
        <v>3</v>
      </c>
      <c r="F206" s="14">
        <v>8.8699999999999992</v>
      </c>
      <c r="G206" s="14">
        <v>7.15</v>
      </c>
      <c r="H206" s="14">
        <v>5.43</v>
      </c>
      <c r="I206" s="14"/>
      <c r="J206" s="14">
        <v>9.64</v>
      </c>
      <c r="K206" s="14">
        <v>13.07</v>
      </c>
      <c r="L206" s="14">
        <v>18.62</v>
      </c>
      <c r="M206" s="14"/>
      <c r="N206" s="14">
        <v>37.193895238000003</v>
      </c>
      <c r="O206" s="33">
        <v>32.6057214</v>
      </c>
      <c r="P206" s="17" t="s">
        <v>14</v>
      </c>
      <c r="Q206" s="40" t="s">
        <v>719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313</v>
      </c>
      <c r="D207" s="16" t="s">
        <v>314</v>
      </c>
      <c r="E207" s="16">
        <v>3</v>
      </c>
      <c r="F207" s="15">
        <v>16.350000000000001</v>
      </c>
      <c r="G207" s="15">
        <v>14.95</v>
      </c>
      <c r="H207" s="15">
        <v>13.56</v>
      </c>
      <c r="I207" s="14"/>
      <c r="J207" s="15">
        <v>16.87</v>
      </c>
      <c r="K207" s="15">
        <v>19.649999999999999</v>
      </c>
      <c r="L207" s="15">
        <v>24.16</v>
      </c>
      <c r="M207" s="15"/>
      <c r="N207" s="15">
        <v>27.041273489000002</v>
      </c>
      <c r="O207" s="15">
        <v>58.403895050000003</v>
      </c>
      <c r="P207" s="16" t="s">
        <v>14</v>
      </c>
      <c r="Q207" s="39" t="s">
        <v>720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315</v>
      </c>
      <c r="D208" s="17" t="s">
        <v>316</v>
      </c>
      <c r="E208" s="17">
        <v>5</v>
      </c>
      <c r="F208" s="14">
        <v>18.61</v>
      </c>
      <c r="G208" s="14">
        <v>16.54</v>
      </c>
      <c r="H208" s="14">
        <v>14.48</v>
      </c>
      <c r="I208" s="14"/>
      <c r="J208" s="14">
        <v>23.3</v>
      </c>
      <c r="K208" s="14">
        <v>27.42</v>
      </c>
      <c r="L208" s="14">
        <v>34.1</v>
      </c>
      <c r="M208" s="14"/>
      <c r="N208" s="14">
        <v>60.481175507000003</v>
      </c>
      <c r="O208" s="33">
        <v>169.72008335000001</v>
      </c>
      <c r="P208" s="17" t="s">
        <v>17</v>
      </c>
      <c r="Q208" s="40" t="s">
        <v>721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317</v>
      </c>
      <c r="D209" s="16" t="s">
        <v>318</v>
      </c>
      <c r="E209" s="16">
        <v>2</v>
      </c>
      <c r="F209" s="15">
        <v>52.28</v>
      </c>
      <c r="G209" s="15">
        <v>41.15</v>
      </c>
      <c r="H209" s="15">
        <v>30.02</v>
      </c>
      <c r="I209" s="14"/>
      <c r="J209" s="15">
        <v>55.39</v>
      </c>
      <c r="K209" s="15">
        <v>77.64</v>
      </c>
      <c r="L209" s="15">
        <v>113.65</v>
      </c>
      <c r="M209" s="15"/>
      <c r="N209" s="15">
        <v>51.957020790999998</v>
      </c>
      <c r="O209" s="15">
        <v>17.312560851999997</v>
      </c>
      <c r="P209" s="16" t="s">
        <v>14</v>
      </c>
      <c r="Q209" s="39" t="s">
        <v>722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472</v>
      </c>
      <c r="D210" s="17" t="s">
        <v>319</v>
      </c>
      <c r="E210" s="17">
        <v>0</v>
      </c>
      <c r="F210" s="14">
        <v>11.77</v>
      </c>
      <c r="G210" s="14">
        <v>9.8800000000000008</v>
      </c>
      <c r="H210" s="14">
        <v>7.99</v>
      </c>
      <c r="I210" s="14"/>
      <c r="J210" s="14">
        <v>12.25</v>
      </c>
      <c r="K210" s="14">
        <v>16.02</v>
      </c>
      <c r="L210" s="14">
        <v>22.13</v>
      </c>
      <c r="M210" s="14"/>
      <c r="N210" s="14">
        <v>42.565935181</v>
      </c>
      <c r="O210" s="33">
        <v>31.890465992000003</v>
      </c>
      <c r="P210" s="17" t="s">
        <v>14</v>
      </c>
      <c r="Q210" s="40" t="s">
        <v>723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320</v>
      </c>
      <c r="D211" s="16" t="s">
        <v>321</v>
      </c>
      <c r="E211" s="16">
        <v>2</v>
      </c>
      <c r="F211" s="15">
        <v>41.2</v>
      </c>
      <c r="G211" s="15">
        <v>35.42</v>
      </c>
      <c r="H211" s="15">
        <v>29.65</v>
      </c>
      <c r="I211" s="14"/>
      <c r="J211" s="15">
        <v>42.62</v>
      </c>
      <c r="K211" s="15">
        <v>54.16</v>
      </c>
      <c r="L211" s="15">
        <v>72.83</v>
      </c>
      <c r="M211" s="15"/>
      <c r="N211" s="15">
        <v>38.696367547999998</v>
      </c>
      <c r="O211" s="15">
        <v>291.05521959999999</v>
      </c>
      <c r="P211" s="16" t="s">
        <v>14</v>
      </c>
      <c r="Q211" s="39" t="s">
        <v>724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322</v>
      </c>
      <c r="D212" s="17" t="s">
        <v>437</v>
      </c>
      <c r="E212" s="17">
        <v>5</v>
      </c>
      <c r="F212" s="14">
        <v>12.61</v>
      </c>
      <c r="G212" s="14">
        <v>11.97</v>
      </c>
      <c r="H212" s="14">
        <v>11.34</v>
      </c>
      <c r="I212" s="14"/>
      <c r="J212" s="14">
        <v>12.87</v>
      </c>
      <c r="K212" s="14">
        <v>14.13</v>
      </c>
      <c r="L212" s="14">
        <v>16.18</v>
      </c>
      <c r="M212" s="14"/>
      <c r="N212" s="14">
        <v>31.824126903</v>
      </c>
      <c r="O212" s="33">
        <v>1.8646462500000001</v>
      </c>
      <c r="P212" s="17" t="s">
        <v>14</v>
      </c>
      <c r="Q212" s="40" t="s">
        <v>725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322</v>
      </c>
      <c r="D213" s="16" t="s">
        <v>323</v>
      </c>
      <c r="E213" s="16">
        <v>5</v>
      </c>
      <c r="F213" s="15">
        <v>12.81</v>
      </c>
      <c r="G213" s="15">
        <v>12.12</v>
      </c>
      <c r="H213" s="15">
        <v>11.43</v>
      </c>
      <c r="I213" s="14"/>
      <c r="J213" s="15">
        <v>13.05</v>
      </c>
      <c r="K213" s="15">
        <v>14.42</v>
      </c>
      <c r="L213" s="15">
        <v>16.649999999999999</v>
      </c>
      <c r="M213" s="15"/>
      <c r="N213" s="15">
        <v>30.686968077</v>
      </c>
      <c r="O213" s="15">
        <v>3.27926465</v>
      </c>
      <c r="P213" s="16" t="s">
        <v>14</v>
      </c>
      <c r="Q213" s="39" t="s">
        <v>726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322</v>
      </c>
      <c r="D214" s="17" t="s">
        <v>324</v>
      </c>
      <c r="E214" s="17">
        <v>5</v>
      </c>
      <c r="F214" s="14">
        <v>38.11</v>
      </c>
      <c r="G214" s="14">
        <v>36.07</v>
      </c>
      <c r="H214" s="14">
        <v>34.03</v>
      </c>
      <c r="I214" s="14"/>
      <c r="J214" s="14">
        <v>38.880000000000003</v>
      </c>
      <c r="K214" s="14">
        <v>42.95</v>
      </c>
      <c r="L214" s="14">
        <v>49.55</v>
      </c>
      <c r="M214" s="14"/>
      <c r="N214" s="14">
        <v>34.829630535</v>
      </c>
      <c r="O214" s="33">
        <v>96.063762600000004</v>
      </c>
      <c r="P214" s="17" t="s">
        <v>14</v>
      </c>
      <c r="Q214" s="40" t="s">
        <v>727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325</v>
      </c>
      <c r="D215" s="16" t="s">
        <v>326</v>
      </c>
      <c r="E215" s="16">
        <v>9</v>
      </c>
      <c r="F215" s="15">
        <v>249.21</v>
      </c>
      <c r="G215" s="15">
        <v>231.78</v>
      </c>
      <c r="H215" s="15">
        <v>214.36</v>
      </c>
      <c r="I215" s="14"/>
      <c r="J215" s="15">
        <v>262.7</v>
      </c>
      <c r="K215" s="15">
        <v>297.54000000000002</v>
      </c>
      <c r="L215" s="15">
        <v>353.93</v>
      </c>
      <c r="M215" s="15"/>
      <c r="N215" s="15">
        <v>54.261756624</v>
      </c>
      <c r="O215" s="15">
        <v>19.389796336</v>
      </c>
      <c r="P215" s="16" t="s">
        <v>17</v>
      </c>
      <c r="Q215" s="39" t="s">
        <v>728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495</v>
      </c>
      <c r="D216" s="17" t="s">
        <v>496</v>
      </c>
      <c r="E216" s="17">
        <v>2</v>
      </c>
      <c r="F216" s="14">
        <v>4.26</v>
      </c>
      <c r="G216" s="14">
        <v>3.69</v>
      </c>
      <c r="H216" s="14">
        <v>3.13</v>
      </c>
      <c r="I216" s="14"/>
      <c r="J216" s="14">
        <v>4.34</v>
      </c>
      <c r="K216" s="14">
        <v>5.46</v>
      </c>
      <c r="L216" s="14">
        <v>7.27</v>
      </c>
      <c r="M216" s="14"/>
      <c r="N216" s="14">
        <v>15.225424768</v>
      </c>
      <c r="O216" s="33">
        <v>1.4450835500000001</v>
      </c>
      <c r="P216" s="17" t="s">
        <v>14</v>
      </c>
      <c r="Q216" s="40" t="s">
        <v>729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327</v>
      </c>
      <c r="D217" s="16" t="s">
        <v>328</v>
      </c>
      <c r="E217" s="16">
        <v>5</v>
      </c>
      <c r="F217" s="15">
        <v>30.63</v>
      </c>
      <c r="G217" s="15">
        <v>26.32</v>
      </c>
      <c r="H217" s="15">
        <v>22.01</v>
      </c>
      <c r="I217" s="14"/>
      <c r="J217" s="15">
        <v>40.89</v>
      </c>
      <c r="K217" s="15">
        <v>49.5</v>
      </c>
      <c r="L217" s="15">
        <v>63.44</v>
      </c>
      <c r="M217" s="15"/>
      <c r="N217" s="15">
        <v>62.023847373000002</v>
      </c>
      <c r="O217" s="15">
        <v>8.2211127499999996</v>
      </c>
      <c r="P217" s="16" t="s">
        <v>17</v>
      </c>
      <c r="Q217" s="39" t="s">
        <v>730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329</v>
      </c>
      <c r="D218" s="17" t="s">
        <v>330</v>
      </c>
      <c r="E218" s="17">
        <v>2</v>
      </c>
      <c r="F218" s="14">
        <v>34.79</v>
      </c>
      <c r="G218" s="14">
        <v>31.3</v>
      </c>
      <c r="H218" s="14">
        <v>27.81</v>
      </c>
      <c r="I218" s="14"/>
      <c r="J218" s="14">
        <v>35.64</v>
      </c>
      <c r="K218" s="14">
        <v>42.61</v>
      </c>
      <c r="L218" s="14">
        <v>53.9</v>
      </c>
      <c r="M218" s="14"/>
      <c r="N218" s="14">
        <v>33.230375969999997</v>
      </c>
      <c r="O218" s="33">
        <v>188.87630335</v>
      </c>
      <c r="P218" s="17" t="s">
        <v>14</v>
      </c>
      <c r="Q218" s="40" t="s">
        <v>731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331</v>
      </c>
      <c r="D219" s="16" t="s">
        <v>332</v>
      </c>
      <c r="E219" s="16">
        <v>8</v>
      </c>
      <c r="F219" s="15">
        <v>29.19</v>
      </c>
      <c r="G219" s="15">
        <v>25.29</v>
      </c>
      <c r="H219" s="15">
        <v>21.39</v>
      </c>
      <c r="I219" s="14"/>
      <c r="J219" s="15">
        <v>34.97</v>
      </c>
      <c r="K219" s="15">
        <v>42.76</v>
      </c>
      <c r="L219" s="15">
        <v>55.37</v>
      </c>
      <c r="M219" s="15"/>
      <c r="N219" s="15">
        <v>59.690996773999998</v>
      </c>
      <c r="O219" s="15">
        <v>92.213982650000005</v>
      </c>
      <c r="P219" s="16" t="s">
        <v>17</v>
      </c>
      <c r="Q219" s="39" t="s">
        <v>732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333</v>
      </c>
      <c r="D220" s="17" t="s">
        <v>334</v>
      </c>
      <c r="E220" s="17">
        <v>5</v>
      </c>
      <c r="F220" s="14">
        <v>63.79</v>
      </c>
      <c r="G220" s="14">
        <v>56.84</v>
      </c>
      <c r="H220" s="14">
        <v>49.89</v>
      </c>
      <c r="I220" s="14"/>
      <c r="J220" s="14">
        <v>75.989999999999995</v>
      </c>
      <c r="K220" s="14">
        <v>89.88</v>
      </c>
      <c r="L220" s="14">
        <v>112.36</v>
      </c>
      <c r="M220" s="14"/>
      <c r="N220" s="14">
        <v>54.038753077999999</v>
      </c>
      <c r="O220" s="33">
        <v>69.575907349000005</v>
      </c>
      <c r="P220" s="17" t="s">
        <v>17</v>
      </c>
      <c r="Q220" s="40" t="s">
        <v>733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335</v>
      </c>
      <c r="D221" s="16" t="s">
        <v>336</v>
      </c>
      <c r="E221" s="16">
        <v>2</v>
      </c>
      <c r="F221" s="15">
        <v>22.24</v>
      </c>
      <c r="G221" s="15">
        <v>20.170000000000002</v>
      </c>
      <c r="H221" s="15">
        <v>18.100000000000001</v>
      </c>
      <c r="I221" s="14"/>
      <c r="J221" s="15">
        <v>22.67</v>
      </c>
      <c r="K221" s="15">
        <v>26.8</v>
      </c>
      <c r="L221" s="15">
        <v>33.479999999999997</v>
      </c>
      <c r="M221" s="15"/>
      <c r="N221" s="15">
        <v>34.254360693000002</v>
      </c>
      <c r="O221" s="15">
        <v>147.38856060000001</v>
      </c>
      <c r="P221" s="16" t="s">
        <v>14</v>
      </c>
      <c r="Q221" s="39" t="s">
        <v>734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337</v>
      </c>
      <c r="D222" s="17" t="s">
        <v>338</v>
      </c>
      <c r="E222" s="17">
        <v>3</v>
      </c>
      <c r="F222" s="14">
        <v>30.62</v>
      </c>
      <c r="G222" s="14">
        <v>25.22</v>
      </c>
      <c r="H222" s="14">
        <v>19.82</v>
      </c>
      <c r="I222" s="14"/>
      <c r="J222" s="14">
        <v>32.1</v>
      </c>
      <c r="K222" s="14">
        <v>42.89</v>
      </c>
      <c r="L222" s="14">
        <v>60.35</v>
      </c>
      <c r="M222" s="14"/>
      <c r="N222" s="14">
        <v>47.081760097</v>
      </c>
      <c r="O222" s="33">
        <v>206.10902820000001</v>
      </c>
      <c r="P222" s="17" t="s">
        <v>14</v>
      </c>
      <c r="Q222" s="40" t="s">
        <v>735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339</v>
      </c>
      <c r="D223" s="16" t="s">
        <v>340</v>
      </c>
      <c r="E223" s="16">
        <v>3</v>
      </c>
      <c r="F223" s="15">
        <v>14.78</v>
      </c>
      <c r="G223" s="15">
        <v>13.67</v>
      </c>
      <c r="H223" s="15">
        <v>12.57</v>
      </c>
      <c r="I223" s="14"/>
      <c r="J223" s="15">
        <v>15.21</v>
      </c>
      <c r="K223" s="15">
        <v>17.41</v>
      </c>
      <c r="L223" s="15">
        <v>20.98</v>
      </c>
      <c r="M223" s="15"/>
      <c r="N223" s="15">
        <v>43.058313056999999</v>
      </c>
      <c r="O223" s="15">
        <v>11.7514448</v>
      </c>
      <c r="P223" s="16" t="s">
        <v>14</v>
      </c>
      <c r="Q223" s="39" t="s">
        <v>736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415</v>
      </c>
      <c r="D224" s="17" t="s">
        <v>416</v>
      </c>
      <c r="E224" s="17">
        <v>3</v>
      </c>
      <c r="F224" s="14">
        <v>4.13</v>
      </c>
      <c r="G224" s="14">
        <v>3.01</v>
      </c>
      <c r="H224" s="14">
        <v>1.89</v>
      </c>
      <c r="I224" s="14"/>
      <c r="J224" s="14">
        <v>4.43</v>
      </c>
      <c r="K224" s="14">
        <v>6.66</v>
      </c>
      <c r="L224" s="14">
        <v>10.28</v>
      </c>
      <c r="M224" s="14"/>
      <c r="N224" s="14">
        <v>40.695009534</v>
      </c>
      <c r="O224" s="33">
        <v>2.2788731499999999</v>
      </c>
      <c r="P224" s="17" t="s">
        <v>14</v>
      </c>
      <c r="Q224" s="40" t="s">
        <v>737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341</v>
      </c>
      <c r="D225" s="16" t="s">
        <v>342</v>
      </c>
      <c r="E225" s="16">
        <v>5</v>
      </c>
      <c r="F225" s="15">
        <v>13.01</v>
      </c>
      <c r="G225" s="15">
        <v>11.32</v>
      </c>
      <c r="H225" s="15">
        <v>9.64</v>
      </c>
      <c r="I225" s="14"/>
      <c r="J225" s="15">
        <v>13.48</v>
      </c>
      <c r="K225" s="15">
        <v>16.84</v>
      </c>
      <c r="L225" s="15">
        <v>22.28</v>
      </c>
      <c r="M225" s="15"/>
      <c r="N225" s="15">
        <v>41.970520847000003</v>
      </c>
      <c r="O225" s="15">
        <v>12.096917250000001</v>
      </c>
      <c r="P225" s="16" t="s">
        <v>14</v>
      </c>
      <c r="Q225" s="39" t="s">
        <v>738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343</v>
      </c>
      <c r="D226" s="17" t="s">
        <v>344</v>
      </c>
      <c r="E226" s="17">
        <v>6</v>
      </c>
      <c r="F226" s="14">
        <v>28.34</v>
      </c>
      <c r="G226" s="14">
        <v>25.55</v>
      </c>
      <c r="H226" s="14">
        <v>22.76</v>
      </c>
      <c r="I226" s="14"/>
      <c r="J226" s="14">
        <v>29.11</v>
      </c>
      <c r="K226" s="14">
        <v>34.68</v>
      </c>
      <c r="L226" s="14">
        <v>43.7</v>
      </c>
      <c r="M226" s="14"/>
      <c r="N226" s="14">
        <v>45.966065239000002</v>
      </c>
      <c r="O226" s="33">
        <v>177.904369</v>
      </c>
      <c r="P226" s="17" t="s">
        <v>14</v>
      </c>
      <c r="Q226" s="40" t="s">
        <v>739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345</v>
      </c>
      <c r="D227" s="16" t="s">
        <v>346</v>
      </c>
      <c r="E227" s="16">
        <v>5</v>
      </c>
      <c r="F227" s="15">
        <v>6.37</v>
      </c>
      <c r="G227" s="15">
        <v>5.45</v>
      </c>
      <c r="H227" s="15">
        <v>4.53</v>
      </c>
      <c r="I227" s="14"/>
      <c r="J227" s="15">
        <v>6.66</v>
      </c>
      <c r="K227" s="15">
        <v>8.49</v>
      </c>
      <c r="L227" s="15">
        <v>11.46</v>
      </c>
      <c r="M227" s="15"/>
      <c r="N227" s="15">
        <v>49.714072180000002</v>
      </c>
      <c r="O227" s="15">
        <v>4.26169625</v>
      </c>
      <c r="P227" s="16" t="s">
        <v>14</v>
      </c>
      <c r="Q227" s="39" t="s">
        <v>740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347</v>
      </c>
      <c r="D228" s="17" t="s">
        <v>348</v>
      </c>
      <c r="E228" s="17">
        <v>2</v>
      </c>
      <c r="F228" s="14">
        <v>59.95</v>
      </c>
      <c r="G228" s="14">
        <v>55.14</v>
      </c>
      <c r="H228" s="14">
        <v>50.34</v>
      </c>
      <c r="I228" s="14"/>
      <c r="J228" s="14">
        <v>61.33</v>
      </c>
      <c r="K228" s="14">
        <v>70.930000000000007</v>
      </c>
      <c r="L228" s="14">
        <v>86.47</v>
      </c>
      <c r="M228" s="14"/>
      <c r="N228" s="14">
        <v>46.017611316</v>
      </c>
      <c r="O228" s="33">
        <v>15.78298575</v>
      </c>
      <c r="P228" s="17" t="s">
        <v>14</v>
      </c>
      <c r="Q228" s="40" t="s">
        <v>741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349</v>
      </c>
      <c r="D229" s="16" t="s">
        <v>417</v>
      </c>
      <c r="E229" s="16">
        <v>9</v>
      </c>
      <c r="F229" s="15">
        <v>8.5500000000000007</v>
      </c>
      <c r="G229" s="15">
        <v>7.48</v>
      </c>
      <c r="H229" s="15">
        <v>6.41</v>
      </c>
      <c r="I229" s="14"/>
      <c r="J229" s="15">
        <v>9.35</v>
      </c>
      <c r="K229" s="15">
        <v>11.48</v>
      </c>
      <c r="L229" s="15">
        <v>14.93</v>
      </c>
      <c r="M229" s="15"/>
      <c r="N229" s="15">
        <v>65.779782033000004</v>
      </c>
      <c r="O229" s="15">
        <v>6.6037306500000001</v>
      </c>
      <c r="P229" s="16" t="s">
        <v>17</v>
      </c>
      <c r="Q229" s="39" t="s">
        <v>742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349</v>
      </c>
      <c r="D230" s="17" t="s">
        <v>350</v>
      </c>
      <c r="E230" s="17">
        <v>9</v>
      </c>
      <c r="F230" s="14">
        <v>9.19</v>
      </c>
      <c r="G230" s="14">
        <v>7.95</v>
      </c>
      <c r="H230" s="14">
        <v>6.72</v>
      </c>
      <c r="I230" s="14"/>
      <c r="J230" s="14">
        <v>9.93</v>
      </c>
      <c r="K230" s="14">
        <v>12.39</v>
      </c>
      <c r="L230" s="14">
        <v>16.38</v>
      </c>
      <c r="M230" s="14"/>
      <c r="N230" s="14">
        <v>68.861206455000001</v>
      </c>
      <c r="O230" s="33">
        <v>148.79687779999998</v>
      </c>
      <c r="P230" s="17" t="s">
        <v>17</v>
      </c>
      <c r="Q230" s="40" t="s">
        <v>743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351</v>
      </c>
      <c r="D231" s="16" t="s">
        <v>352</v>
      </c>
      <c r="E231" s="16">
        <v>5</v>
      </c>
      <c r="F231" s="15">
        <v>80.849999999999994</v>
      </c>
      <c r="G231" s="15">
        <v>75.42</v>
      </c>
      <c r="H231" s="15">
        <v>69.989999999999995</v>
      </c>
      <c r="I231" s="14"/>
      <c r="J231" s="15">
        <v>82.21</v>
      </c>
      <c r="K231" s="15">
        <v>93.06</v>
      </c>
      <c r="L231" s="15">
        <v>110.62</v>
      </c>
      <c r="M231" s="15"/>
      <c r="N231" s="15">
        <v>47.281222374999999</v>
      </c>
      <c r="O231" s="15">
        <v>1677.2702656000001</v>
      </c>
      <c r="P231" s="16" t="s">
        <v>14</v>
      </c>
      <c r="Q231" s="39" t="s">
        <v>744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353</v>
      </c>
      <c r="D232" s="17" t="s">
        <v>354</v>
      </c>
      <c r="E232" s="17">
        <v>3</v>
      </c>
      <c r="F232" s="14">
        <v>16.600000000000001</v>
      </c>
      <c r="G232" s="14">
        <v>14.57</v>
      </c>
      <c r="H232" s="14">
        <v>12.54</v>
      </c>
      <c r="I232" s="14"/>
      <c r="J232" s="14">
        <v>17.63</v>
      </c>
      <c r="K232" s="14">
        <v>21.68</v>
      </c>
      <c r="L232" s="14">
        <v>28.24</v>
      </c>
      <c r="M232" s="14"/>
      <c r="N232" s="14">
        <v>45.429290762999997</v>
      </c>
      <c r="O232" s="33">
        <v>7.9908076000000001</v>
      </c>
      <c r="P232" s="17" t="s">
        <v>14</v>
      </c>
      <c r="Q232" s="40" t="s">
        <v>745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355</v>
      </c>
      <c r="D233" s="16" t="s">
        <v>356</v>
      </c>
      <c r="E233" s="16">
        <v>3</v>
      </c>
      <c r="F233" s="15">
        <v>3.22</v>
      </c>
      <c r="G233" s="15">
        <v>2.68</v>
      </c>
      <c r="H233" s="15">
        <v>2.14</v>
      </c>
      <c r="I233" s="14"/>
      <c r="J233" s="15">
        <v>3.42</v>
      </c>
      <c r="K233" s="15">
        <v>4.49</v>
      </c>
      <c r="L233" s="15">
        <v>6.23</v>
      </c>
      <c r="M233" s="15"/>
      <c r="N233" s="15">
        <v>36.596847097999998</v>
      </c>
      <c r="O233" s="15">
        <v>52.08152295</v>
      </c>
      <c r="P233" s="16" t="s">
        <v>14</v>
      </c>
      <c r="Q233" s="39" t="s">
        <v>746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357</v>
      </c>
      <c r="D234" s="17" t="s">
        <v>358</v>
      </c>
      <c r="E234" s="17">
        <v>9</v>
      </c>
      <c r="F234" s="14">
        <v>32.75</v>
      </c>
      <c r="G234" s="14">
        <v>29.89</v>
      </c>
      <c r="H234" s="14">
        <v>27.04</v>
      </c>
      <c r="I234" s="14"/>
      <c r="J234" s="14">
        <v>34.200000000000003</v>
      </c>
      <c r="K234" s="14">
        <v>39.9</v>
      </c>
      <c r="L234" s="14">
        <v>49.14</v>
      </c>
      <c r="M234" s="14"/>
      <c r="N234" s="14">
        <v>53.723947023999997</v>
      </c>
      <c r="O234" s="33">
        <v>242.10881090000001</v>
      </c>
      <c r="P234" s="17" t="s">
        <v>17</v>
      </c>
      <c r="Q234" s="40" t="s">
        <v>747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497</v>
      </c>
      <c r="D235" s="16" t="s">
        <v>498</v>
      </c>
      <c r="E235" s="16">
        <v>6</v>
      </c>
      <c r="F235" s="15">
        <v>82.02</v>
      </c>
      <c r="G235" s="15">
        <v>77.66</v>
      </c>
      <c r="H235" s="15">
        <v>73.31</v>
      </c>
      <c r="I235" s="14"/>
      <c r="J235" s="15">
        <v>89.7</v>
      </c>
      <c r="K235" s="15">
        <v>98.4</v>
      </c>
      <c r="L235" s="15">
        <v>112.49</v>
      </c>
      <c r="M235" s="15"/>
      <c r="N235" s="15">
        <v>59.598752220999998</v>
      </c>
      <c r="O235" s="15">
        <v>2.6300903695</v>
      </c>
      <c r="P235" s="16" t="s">
        <v>17</v>
      </c>
      <c r="Q235" s="39" t="s">
        <v>748</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359</v>
      </c>
      <c r="D236" s="17" t="s">
        <v>360</v>
      </c>
      <c r="E236" s="17">
        <v>5</v>
      </c>
      <c r="F236" s="14">
        <v>13.2</v>
      </c>
      <c r="G236" s="14">
        <v>11.8</v>
      </c>
      <c r="H236" s="14">
        <v>10.41</v>
      </c>
      <c r="I236" s="14"/>
      <c r="J236" s="14">
        <v>14.02</v>
      </c>
      <c r="K236" s="14">
        <v>16.8</v>
      </c>
      <c r="L236" s="14">
        <v>21.31</v>
      </c>
      <c r="M236" s="14"/>
      <c r="N236" s="14">
        <v>50.068812262000002</v>
      </c>
      <c r="O236" s="33">
        <v>13.331720300000001</v>
      </c>
      <c r="P236" s="17" t="s">
        <v>14</v>
      </c>
      <c r="Q236" s="40" t="s">
        <v>749</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750</v>
      </c>
      <c r="D237" s="16" t="s">
        <v>751</v>
      </c>
      <c r="E237" s="16">
        <v>5</v>
      </c>
      <c r="F237" s="15">
        <v>3.34</v>
      </c>
      <c r="G237" s="15">
        <v>2.96</v>
      </c>
      <c r="H237" s="15">
        <v>2.59</v>
      </c>
      <c r="I237" s="14"/>
      <c r="J237" s="15">
        <v>4.3</v>
      </c>
      <c r="K237" s="15">
        <v>5.04</v>
      </c>
      <c r="L237" s="15">
        <v>6.25</v>
      </c>
      <c r="M237" s="15"/>
      <c r="N237" s="15">
        <v>58.875339574999998</v>
      </c>
      <c r="O237" s="15">
        <v>1.2514942</v>
      </c>
      <c r="P237" s="16" t="s">
        <v>17</v>
      </c>
      <c r="Q237" s="39" t="s">
        <v>752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361</v>
      </c>
      <c r="D238" s="17" t="s">
        <v>362</v>
      </c>
      <c r="E238" s="17">
        <v>3</v>
      </c>
      <c r="F238" s="14">
        <v>22.35</v>
      </c>
      <c r="G238" s="14">
        <v>19.07</v>
      </c>
      <c r="H238" s="14">
        <v>15.8</v>
      </c>
      <c r="I238" s="14"/>
      <c r="J238" s="14">
        <v>23.31</v>
      </c>
      <c r="K238" s="14">
        <v>29.85</v>
      </c>
      <c r="L238" s="14">
        <v>40.44</v>
      </c>
      <c r="M238" s="14"/>
      <c r="N238" s="14">
        <v>33.190714278999998</v>
      </c>
      <c r="O238" s="33">
        <v>76.505238800000001</v>
      </c>
      <c r="P238" s="17" t="s">
        <v>14</v>
      </c>
      <c r="Q238" s="40" t="s">
        <v>753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458</v>
      </c>
      <c r="D239" s="16" t="s">
        <v>459</v>
      </c>
      <c r="E239" s="16">
        <v>0</v>
      </c>
      <c r="F239" s="15">
        <v>1.1499999999999999</v>
      </c>
      <c r="G239" s="15">
        <v>0.92</v>
      </c>
      <c r="H239" s="15">
        <v>0.7</v>
      </c>
      <c r="I239" s="14"/>
      <c r="J239" s="15">
        <v>1.22</v>
      </c>
      <c r="K239" s="15">
        <v>1.66</v>
      </c>
      <c r="L239" s="15">
        <v>2.38</v>
      </c>
      <c r="M239" s="15"/>
      <c r="N239" s="15">
        <v>30.847838505999999</v>
      </c>
      <c r="O239" s="15">
        <v>3.0434771</v>
      </c>
      <c r="P239" s="16" t="s">
        <v>14</v>
      </c>
      <c r="Q239" s="39" t="s">
        <v>754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363</v>
      </c>
      <c r="D240" s="17" t="s">
        <v>364</v>
      </c>
      <c r="E240" s="17">
        <v>2</v>
      </c>
      <c r="F240" s="14">
        <v>14.72</v>
      </c>
      <c r="G240" s="14">
        <v>13.15</v>
      </c>
      <c r="H240" s="14">
        <v>11.58</v>
      </c>
      <c r="I240" s="14"/>
      <c r="J240" s="14">
        <v>15.35</v>
      </c>
      <c r="K240" s="14">
        <v>18.48</v>
      </c>
      <c r="L240" s="14">
        <v>23.56</v>
      </c>
      <c r="M240" s="14"/>
      <c r="N240" s="14">
        <v>43.947076758999998</v>
      </c>
      <c r="O240" s="33">
        <v>24.8779039</v>
      </c>
      <c r="P240" s="17" t="s">
        <v>14</v>
      </c>
      <c r="Q240" s="40" t="s">
        <v>755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365</v>
      </c>
      <c r="D241" s="16" t="s">
        <v>366</v>
      </c>
      <c r="E241" s="16">
        <v>2</v>
      </c>
      <c r="F241" s="15">
        <v>41.81</v>
      </c>
      <c r="G241" s="15">
        <v>37.82</v>
      </c>
      <c r="H241" s="15">
        <v>33.83</v>
      </c>
      <c r="I241" s="14"/>
      <c r="J241" s="15">
        <v>42.9</v>
      </c>
      <c r="K241" s="15">
        <v>50.87</v>
      </c>
      <c r="L241" s="15">
        <v>63.77</v>
      </c>
      <c r="M241" s="15"/>
      <c r="N241" s="15">
        <v>36.170813709000001</v>
      </c>
      <c r="O241" s="15">
        <v>359.32858134999998</v>
      </c>
      <c r="P241" s="16" t="s">
        <v>14</v>
      </c>
      <c r="Q241" s="39" t="s">
        <v>756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404</v>
      </c>
      <c r="D242" s="17" t="s">
        <v>405</v>
      </c>
      <c r="E242" s="17">
        <v>7</v>
      </c>
      <c r="F242" s="14">
        <v>2275</v>
      </c>
      <c r="G242" s="14">
        <v>1840.55</v>
      </c>
      <c r="H242" s="14">
        <v>1406.1</v>
      </c>
      <c r="I242" s="14"/>
      <c r="J242" s="14">
        <v>2570</v>
      </c>
      <c r="K242" s="14">
        <v>3438.89</v>
      </c>
      <c r="L242" s="14">
        <v>4844.87</v>
      </c>
      <c r="M242" s="14"/>
      <c r="N242" s="14">
        <v>51.730219888000001</v>
      </c>
      <c r="O242" s="33">
        <v>5.2582794110000002</v>
      </c>
      <c r="P242" s="17" t="s">
        <v>17</v>
      </c>
      <c r="Q242" s="40" t="s">
        <v>757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367</v>
      </c>
      <c r="D243" s="16" t="s">
        <v>368</v>
      </c>
      <c r="E243" s="16">
        <v>2</v>
      </c>
      <c r="F243" s="15">
        <v>7.94</v>
      </c>
      <c r="G243" s="15">
        <v>7.27</v>
      </c>
      <c r="H243" s="15">
        <v>6.6</v>
      </c>
      <c r="I243" s="14"/>
      <c r="J243" s="15">
        <v>8.1999999999999993</v>
      </c>
      <c r="K243" s="15">
        <v>9.5299999999999994</v>
      </c>
      <c r="L243" s="15">
        <v>11.69</v>
      </c>
      <c r="M243" s="15"/>
      <c r="N243" s="15">
        <v>41.687957590000003</v>
      </c>
      <c r="O243" s="15">
        <v>4.6506747500000003</v>
      </c>
      <c r="P243" s="16" t="s">
        <v>14</v>
      </c>
      <c r="Q243" s="39" t="s">
        <v>758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369</v>
      </c>
      <c r="D244" s="17" t="s">
        <v>370</v>
      </c>
      <c r="E244" s="17">
        <v>3</v>
      </c>
      <c r="F244" s="14" t="s">
        <v>32</v>
      </c>
      <c r="G244" s="14" t="s">
        <v>32</v>
      </c>
      <c r="H244" s="14" t="s">
        <v>32</v>
      </c>
      <c r="I244" s="14"/>
      <c r="J244" s="14" t="s">
        <v>32</v>
      </c>
      <c r="K244" s="14" t="s">
        <v>32</v>
      </c>
      <c r="L244" s="14" t="s">
        <v>32</v>
      </c>
      <c r="M244" s="14"/>
      <c r="N244" s="14" t="s">
        <v>32</v>
      </c>
      <c r="O244" s="33" t="s">
        <v>32</v>
      </c>
      <c r="P244" s="17" t="s">
        <v>32</v>
      </c>
      <c r="Q244" s="40" t="s">
        <v>33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371</v>
      </c>
      <c r="D245" s="16" t="s">
        <v>372</v>
      </c>
      <c r="E245" s="16">
        <v>3</v>
      </c>
      <c r="F245" s="15">
        <v>9.42</v>
      </c>
      <c r="G245" s="15">
        <v>7.55</v>
      </c>
      <c r="H245" s="15">
        <v>5.68</v>
      </c>
      <c r="I245" s="14"/>
      <c r="J245" s="15">
        <v>9.9499999999999993</v>
      </c>
      <c r="K245" s="15">
        <v>13.68</v>
      </c>
      <c r="L245" s="15">
        <v>19.72</v>
      </c>
      <c r="M245" s="15"/>
      <c r="N245" s="15">
        <v>42.747089424999999</v>
      </c>
      <c r="O245" s="15">
        <v>51.4785635</v>
      </c>
      <c r="P245" s="16" t="s">
        <v>14</v>
      </c>
      <c r="Q245" s="39" t="s">
        <v>759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485</v>
      </c>
      <c r="D246" s="17" t="s">
        <v>486</v>
      </c>
      <c r="E246" s="17">
        <v>4</v>
      </c>
      <c r="F246" s="14">
        <v>9.7899999999999991</v>
      </c>
      <c r="G246" s="14">
        <v>9.51</v>
      </c>
      <c r="H246" s="14">
        <v>9.24</v>
      </c>
      <c r="I246" s="14"/>
      <c r="J246" s="14">
        <v>10.42</v>
      </c>
      <c r="K246" s="14">
        <v>10.96</v>
      </c>
      <c r="L246" s="14">
        <v>11.84</v>
      </c>
      <c r="M246" s="14"/>
      <c r="N246" s="14">
        <v>51.591800943000003</v>
      </c>
      <c r="O246" s="33">
        <v>2.0242756895</v>
      </c>
      <c r="P246" s="17" t="s">
        <v>17</v>
      </c>
      <c r="Q246" s="40" t="s">
        <v>760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761</v>
      </c>
      <c r="D247" s="16" t="s">
        <v>762</v>
      </c>
      <c r="E247" s="16">
        <v>9</v>
      </c>
      <c r="F247" s="15">
        <v>61.9</v>
      </c>
      <c r="G247" s="15">
        <v>58.76</v>
      </c>
      <c r="H247" s="15">
        <v>55.62</v>
      </c>
      <c r="I247" s="14"/>
      <c r="J247" s="15">
        <v>69.14</v>
      </c>
      <c r="K247" s="15">
        <v>75.41</v>
      </c>
      <c r="L247" s="15">
        <v>85.56</v>
      </c>
      <c r="M247" s="15"/>
      <c r="N247" s="15">
        <v>60.692239268999998</v>
      </c>
      <c r="O247" s="15">
        <v>1.5410975065000001</v>
      </c>
      <c r="P247" s="16" t="s">
        <v>17</v>
      </c>
      <c r="Q247" s="39" t="s">
        <v>763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518</v>
      </c>
      <c r="D248" s="17" t="s">
        <v>519</v>
      </c>
      <c r="E248" s="17">
        <v>7</v>
      </c>
      <c r="F248" s="14">
        <v>114.77</v>
      </c>
      <c r="G248" s="14">
        <v>109.04</v>
      </c>
      <c r="H248" s="14">
        <v>103.32</v>
      </c>
      <c r="I248" s="14"/>
      <c r="J248" s="14">
        <v>115.97</v>
      </c>
      <c r="K248" s="14">
        <v>127.41</v>
      </c>
      <c r="L248" s="14">
        <v>145.93</v>
      </c>
      <c r="M248" s="14"/>
      <c r="N248" s="14">
        <v>66.394633458000001</v>
      </c>
      <c r="O248" s="33">
        <v>1.3410764799999999</v>
      </c>
      <c r="P248" s="17" t="s">
        <v>17</v>
      </c>
      <c r="Q248" s="40" t="s">
        <v>764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449</v>
      </c>
      <c r="D249" s="16" t="s">
        <v>450</v>
      </c>
      <c r="E249" s="16">
        <v>6</v>
      </c>
      <c r="F249" s="15">
        <v>179.3</v>
      </c>
      <c r="G249" s="15">
        <v>168.07</v>
      </c>
      <c r="H249" s="15">
        <v>156.85</v>
      </c>
      <c r="I249" s="14"/>
      <c r="J249" s="15">
        <v>182.35</v>
      </c>
      <c r="K249" s="15">
        <v>204.79</v>
      </c>
      <c r="L249" s="15">
        <v>241.11</v>
      </c>
      <c r="M249" s="15"/>
      <c r="N249" s="15">
        <v>35.809743439000002</v>
      </c>
      <c r="O249" s="15">
        <v>7.757472924</v>
      </c>
      <c r="P249" s="16" t="s">
        <v>14</v>
      </c>
      <c r="Q249" s="39" t="s">
        <v>765</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373</v>
      </c>
      <c r="D250" s="17" t="s">
        <v>374</v>
      </c>
      <c r="E250" s="17">
        <v>0</v>
      </c>
      <c r="F250" s="14">
        <v>46.58</v>
      </c>
      <c r="G250" s="14">
        <v>39.86</v>
      </c>
      <c r="H250" s="14">
        <v>33.15</v>
      </c>
      <c r="I250" s="14"/>
      <c r="J250" s="14">
        <v>47.45</v>
      </c>
      <c r="K250" s="14">
        <v>60.87</v>
      </c>
      <c r="L250" s="14">
        <v>82.59</v>
      </c>
      <c r="M250" s="14"/>
      <c r="N250" s="14">
        <v>49.62825745</v>
      </c>
      <c r="O250" s="33">
        <v>3.1307525095000002</v>
      </c>
      <c r="P250" s="17" t="s">
        <v>14</v>
      </c>
      <c r="Q250" s="40" t="s">
        <v>766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425</v>
      </c>
      <c r="D251" s="16" t="s">
        <v>426</v>
      </c>
      <c r="E251" s="16">
        <v>7</v>
      </c>
      <c r="F251" s="15">
        <v>104.91</v>
      </c>
      <c r="G251" s="15">
        <v>101.39</v>
      </c>
      <c r="H251" s="15">
        <v>97.87</v>
      </c>
      <c r="I251" s="14"/>
      <c r="J251" s="15">
        <v>108.71</v>
      </c>
      <c r="K251" s="15">
        <v>115.74</v>
      </c>
      <c r="L251" s="15">
        <v>127.12</v>
      </c>
      <c r="M251" s="15"/>
      <c r="N251" s="15">
        <v>64.999231108999993</v>
      </c>
      <c r="O251" s="15">
        <v>1.951591023</v>
      </c>
      <c r="P251" s="16" t="s">
        <v>17</v>
      </c>
      <c r="Q251" s="39" t="s">
        <v>767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451</v>
      </c>
      <c r="D252" s="17" t="s">
        <v>452</v>
      </c>
      <c r="E252" s="17">
        <v>5</v>
      </c>
      <c r="F252" s="14">
        <v>40.090000000000003</v>
      </c>
      <c r="G252" s="14">
        <v>35.270000000000003</v>
      </c>
      <c r="H252" s="14">
        <v>30.45</v>
      </c>
      <c r="I252" s="14"/>
      <c r="J252" s="14">
        <v>41.3</v>
      </c>
      <c r="K252" s="14">
        <v>50.93</v>
      </c>
      <c r="L252" s="14">
        <v>66.52</v>
      </c>
      <c r="M252" s="14"/>
      <c r="N252" s="14">
        <v>47.474588838000003</v>
      </c>
      <c r="O252" s="33">
        <v>2.2292157565000004</v>
      </c>
      <c r="P252" s="17" t="s">
        <v>14</v>
      </c>
      <c r="Q252" s="40" t="s">
        <v>768</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487</v>
      </c>
      <c r="D253" s="16" t="s">
        <v>488</v>
      </c>
      <c r="E253" s="16">
        <v>6</v>
      </c>
      <c r="F253" s="15">
        <v>43.56</v>
      </c>
      <c r="G253" s="15">
        <v>36.799999999999997</v>
      </c>
      <c r="H253" s="15">
        <v>30.04</v>
      </c>
      <c r="I253" s="14"/>
      <c r="J253" s="15">
        <v>45.03</v>
      </c>
      <c r="K253" s="15">
        <v>58.54</v>
      </c>
      <c r="L253" s="15">
        <v>80.41</v>
      </c>
      <c r="M253" s="15"/>
      <c r="N253" s="15">
        <v>41.219291034000001</v>
      </c>
      <c r="O253" s="15">
        <v>2.135970618</v>
      </c>
      <c r="P253" s="16" t="s">
        <v>14</v>
      </c>
      <c r="Q253" s="39" t="s">
        <v>769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770</v>
      </c>
      <c r="D254" s="17" t="s">
        <v>771</v>
      </c>
      <c r="E254" s="17">
        <v>2</v>
      </c>
      <c r="F254" s="14">
        <v>39.630000000000003</v>
      </c>
      <c r="G254" s="14">
        <v>34.729999999999997</v>
      </c>
      <c r="H254" s="14">
        <v>29.84</v>
      </c>
      <c r="I254" s="14"/>
      <c r="J254" s="14">
        <v>40.44</v>
      </c>
      <c r="K254" s="14">
        <v>50.22</v>
      </c>
      <c r="L254" s="14">
        <v>66.06</v>
      </c>
      <c r="M254" s="14"/>
      <c r="N254" s="14">
        <v>32.618052237999997</v>
      </c>
      <c r="O254" s="33">
        <v>1.9053096680000001</v>
      </c>
      <c r="P254" s="17" t="s">
        <v>14</v>
      </c>
      <c r="Q254" s="40" t="s">
        <v>772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473</v>
      </c>
      <c r="D255" s="16" t="s">
        <v>375</v>
      </c>
      <c r="E255" s="16">
        <v>3</v>
      </c>
      <c r="F255" s="15">
        <v>87.26</v>
      </c>
      <c r="G255" s="15">
        <v>73.38</v>
      </c>
      <c r="H255" s="15">
        <v>59.5</v>
      </c>
      <c r="I255" s="14"/>
      <c r="J255" s="15">
        <v>88.41</v>
      </c>
      <c r="K255" s="15">
        <v>116.16</v>
      </c>
      <c r="L255" s="15">
        <v>161.07</v>
      </c>
      <c r="M255" s="15"/>
      <c r="N255" s="15">
        <v>46.687071793000001</v>
      </c>
      <c r="O255" s="15">
        <v>9.1633724930000007</v>
      </c>
      <c r="P255" s="16" t="s">
        <v>14</v>
      </c>
      <c r="Q255" s="39" t="s">
        <v>773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474</v>
      </c>
      <c r="D256" s="17" t="s">
        <v>376</v>
      </c>
      <c r="E256" s="17">
        <v>2</v>
      </c>
      <c r="F256" s="14">
        <v>30.83</v>
      </c>
      <c r="G256" s="14">
        <v>22.83</v>
      </c>
      <c r="H256" s="14">
        <v>14.83</v>
      </c>
      <c r="I256" s="14"/>
      <c r="J256" s="14">
        <v>31.23</v>
      </c>
      <c r="K256" s="14">
        <v>47.22</v>
      </c>
      <c r="L256" s="14">
        <v>73.099999999999994</v>
      </c>
      <c r="M256" s="14"/>
      <c r="N256" s="14">
        <v>35.223378570000001</v>
      </c>
      <c r="O256" s="33">
        <v>5.0078552509999996</v>
      </c>
      <c r="P256" s="17" t="s">
        <v>14</v>
      </c>
      <c r="Q256" s="40" t="s">
        <v>774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475</v>
      </c>
      <c r="D257" s="16" t="s">
        <v>476</v>
      </c>
      <c r="E257" s="16">
        <v>3</v>
      </c>
      <c r="F257" s="15">
        <v>49.74</v>
      </c>
      <c r="G257" s="15">
        <v>40.85</v>
      </c>
      <c r="H257" s="15">
        <v>31.97</v>
      </c>
      <c r="I257" s="14"/>
      <c r="J257" s="15">
        <v>50.44</v>
      </c>
      <c r="K257" s="15">
        <v>68.2</v>
      </c>
      <c r="L257" s="15">
        <v>96.94</v>
      </c>
      <c r="M257" s="15"/>
      <c r="N257" s="15">
        <v>44.449093335000001</v>
      </c>
      <c r="O257" s="15">
        <v>12.832617974000001</v>
      </c>
      <c r="P257" s="16" t="s">
        <v>14</v>
      </c>
      <c r="Q257" s="39" t="s">
        <v>775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434</v>
      </c>
      <c r="D258" s="17" t="s">
        <v>435</v>
      </c>
      <c r="E258" s="17">
        <v>9</v>
      </c>
      <c r="F258" s="14">
        <v>34.22</v>
      </c>
      <c r="G258" s="14">
        <v>30.37</v>
      </c>
      <c r="H258" s="14">
        <v>26.53</v>
      </c>
      <c r="I258" s="14"/>
      <c r="J258" s="14">
        <v>35.76</v>
      </c>
      <c r="K258" s="14">
        <v>43.44</v>
      </c>
      <c r="L258" s="14">
        <v>55.87</v>
      </c>
      <c r="M258" s="14"/>
      <c r="N258" s="14">
        <v>64.533107950000002</v>
      </c>
      <c r="O258" s="33">
        <v>4.8844729794999999</v>
      </c>
      <c r="P258" s="17" t="s">
        <v>17</v>
      </c>
      <c r="Q258" s="40" t="s">
        <v>776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499</v>
      </c>
      <c r="D259" s="16" t="s">
        <v>500</v>
      </c>
      <c r="E259" s="16">
        <v>3</v>
      </c>
      <c r="F259" s="15">
        <v>65.040000000000006</v>
      </c>
      <c r="G259" s="15">
        <v>54.54</v>
      </c>
      <c r="H259" s="15">
        <v>44.05</v>
      </c>
      <c r="I259" s="14"/>
      <c r="J259" s="15">
        <v>66.13</v>
      </c>
      <c r="K259" s="15">
        <v>87.11</v>
      </c>
      <c r="L259" s="15">
        <v>121.06</v>
      </c>
      <c r="M259" s="15"/>
      <c r="N259" s="15">
        <v>47.203915359</v>
      </c>
      <c r="O259" s="15">
        <v>1.076487805</v>
      </c>
      <c r="P259" s="16" t="s">
        <v>14</v>
      </c>
      <c r="Q259" s="39" t="s">
        <v>777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501</v>
      </c>
      <c r="D260" s="17" t="s">
        <v>502</v>
      </c>
      <c r="E260" s="17">
        <v>5</v>
      </c>
      <c r="F260" s="14">
        <v>96.21</v>
      </c>
      <c r="G260" s="14">
        <v>92.41</v>
      </c>
      <c r="H260" s="14">
        <v>88.62</v>
      </c>
      <c r="I260" s="14"/>
      <c r="J260" s="14">
        <v>105.28</v>
      </c>
      <c r="K260" s="14">
        <v>112.86</v>
      </c>
      <c r="L260" s="14">
        <v>125.14</v>
      </c>
      <c r="M260" s="14"/>
      <c r="N260" s="14">
        <v>50.625255002000003</v>
      </c>
      <c r="O260" s="33">
        <v>1.6302678129999999</v>
      </c>
      <c r="P260" s="17" t="s">
        <v>17</v>
      </c>
      <c r="Q260" s="40" t="s">
        <v>778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779</v>
      </c>
      <c r="D261" s="16" t="s">
        <v>780</v>
      </c>
      <c r="E261" s="16">
        <v>10</v>
      </c>
      <c r="F261" s="15">
        <v>19.559999999999999</v>
      </c>
      <c r="G261" s="15">
        <v>17.95</v>
      </c>
      <c r="H261" s="15">
        <v>16.350000000000001</v>
      </c>
      <c r="I261" s="14"/>
      <c r="J261" s="15">
        <v>20.83</v>
      </c>
      <c r="K261" s="15">
        <v>24.03</v>
      </c>
      <c r="L261" s="15">
        <v>29.21</v>
      </c>
      <c r="M261" s="15"/>
      <c r="N261" s="15">
        <v>70.751702162000001</v>
      </c>
      <c r="O261" s="15">
        <v>1.5259368600000001</v>
      </c>
      <c r="P261" s="16" t="s">
        <v>17</v>
      </c>
      <c r="Q261" s="39" t="s">
        <v>781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377</v>
      </c>
      <c r="D262" s="17" t="s">
        <v>378</v>
      </c>
      <c r="E262" s="17">
        <v>9</v>
      </c>
      <c r="F262" s="14">
        <v>139.01</v>
      </c>
      <c r="G262" s="14">
        <v>134.41999999999999</v>
      </c>
      <c r="H262" s="14">
        <v>129.83000000000001</v>
      </c>
      <c r="I262" s="14"/>
      <c r="J262" s="14">
        <v>141.9</v>
      </c>
      <c r="K262" s="14">
        <v>151.07</v>
      </c>
      <c r="L262" s="14">
        <v>165.91</v>
      </c>
      <c r="M262" s="14"/>
      <c r="N262" s="14">
        <v>64.441129773</v>
      </c>
      <c r="O262" s="33">
        <v>5.5667058884999996</v>
      </c>
      <c r="P262" s="17" t="s">
        <v>17</v>
      </c>
      <c r="Q262" s="40" t="s">
        <v>782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783</v>
      </c>
      <c r="D263" s="16" t="s">
        <v>784</v>
      </c>
      <c r="E263" s="16">
        <v>3</v>
      </c>
      <c r="F263" s="15">
        <v>72.959999999999994</v>
      </c>
      <c r="G263" s="15">
        <v>61.26</v>
      </c>
      <c r="H263" s="15">
        <v>49.56</v>
      </c>
      <c r="I263" s="14"/>
      <c r="J263" s="15">
        <v>73.83</v>
      </c>
      <c r="K263" s="15">
        <v>97.22</v>
      </c>
      <c r="L263" s="15">
        <v>135.08000000000001</v>
      </c>
      <c r="M263" s="15"/>
      <c r="N263" s="15">
        <v>44.855307797000002</v>
      </c>
      <c r="O263" s="15">
        <v>2.0507775160000001</v>
      </c>
      <c r="P263" s="16" t="s">
        <v>14</v>
      </c>
      <c r="Q263" s="39" t="s">
        <v>785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477</v>
      </c>
      <c r="D264" s="17" t="s">
        <v>379</v>
      </c>
      <c r="E264" s="17">
        <v>5</v>
      </c>
      <c r="F264" s="14">
        <v>171.95</v>
      </c>
      <c r="G264" s="14">
        <v>161.02000000000001</v>
      </c>
      <c r="H264" s="14">
        <v>150.1</v>
      </c>
      <c r="I264" s="14"/>
      <c r="J264" s="14">
        <v>175.01</v>
      </c>
      <c r="K264" s="14">
        <v>196.85</v>
      </c>
      <c r="L264" s="14">
        <v>232.2</v>
      </c>
      <c r="M264" s="14"/>
      <c r="N264" s="14">
        <v>36.727818630999998</v>
      </c>
      <c r="O264" s="33">
        <v>658.54800345000001</v>
      </c>
      <c r="P264" s="17" t="s">
        <v>14</v>
      </c>
      <c r="Q264" s="40" t="s">
        <v>786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787</v>
      </c>
      <c r="D265" s="16" t="s">
        <v>788</v>
      </c>
      <c r="E265" s="16">
        <v>10</v>
      </c>
      <c r="F265" s="15">
        <v>92.91</v>
      </c>
      <c r="G265" s="15">
        <v>89.12</v>
      </c>
      <c r="H265" s="15">
        <v>85.33</v>
      </c>
      <c r="I265" s="14"/>
      <c r="J265" s="15">
        <v>95.47</v>
      </c>
      <c r="K265" s="15">
        <v>103.04</v>
      </c>
      <c r="L265" s="15">
        <v>115.3</v>
      </c>
      <c r="M265" s="15"/>
      <c r="N265" s="15">
        <v>70.040381445999998</v>
      </c>
      <c r="O265" s="15">
        <v>1.5267356855000001</v>
      </c>
      <c r="P265" s="16" t="s">
        <v>17</v>
      </c>
      <c r="Q265" s="39" t="s">
        <v>789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489</v>
      </c>
      <c r="D266" s="17" t="s">
        <v>490</v>
      </c>
      <c r="E266" s="17">
        <v>3</v>
      </c>
      <c r="F266" s="14">
        <v>106.46</v>
      </c>
      <c r="G266" s="14">
        <v>97.04</v>
      </c>
      <c r="H266" s="14">
        <v>87.62</v>
      </c>
      <c r="I266" s="14"/>
      <c r="J266" s="14">
        <v>107.44</v>
      </c>
      <c r="K266" s="14">
        <v>126.27</v>
      </c>
      <c r="L266" s="14">
        <v>156.74</v>
      </c>
      <c r="M266" s="14"/>
      <c r="N266" s="14">
        <v>41.430214425000003</v>
      </c>
      <c r="O266" s="33">
        <v>19.793071646000001</v>
      </c>
      <c r="P266" s="17" t="s">
        <v>14</v>
      </c>
      <c r="Q266" s="40" t="s">
        <v>790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791</v>
      </c>
      <c r="D267" s="16" t="s">
        <v>792</v>
      </c>
      <c r="E267" s="16">
        <v>7</v>
      </c>
      <c r="F267" s="15">
        <v>58.74</v>
      </c>
      <c r="G267" s="15">
        <v>53.8</v>
      </c>
      <c r="H267" s="15">
        <v>48.87</v>
      </c>
      <c r="I267" s="14"/>
      <c r="J267" s="15">
        <v>61.86</v>
      </c>
      <c r="K267" s="15">
        <v>71.72</v>
      </c>
      <c r="L267" s="15">
        <v>87.68</v>
      </c>
      <c r="M267" s="15"/>
      <c r="N267" s="15">
        <v>52.008760047000003</v>
      </c>
      <c r="O267" s="15">
        <v>1.3095943165000001</v>
      </c>
      <c r="P267" s="16" t="s">
        <v>17</v>
      </c>
      <c r="Q267" s="39" t="s">
        <v>793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503</v>
      </c>
      <c r="D268" s="17" t="s">
        <v>504</v>
      </c>
      <c r="E268" s="17">
        <v>10</v>
      </c>
      <c r="F268" s="14">
        <v>77.459999999999994</v>
      </c>
      <c r="G268" s="14">
        <v>74.760000000000005</v>
      </c>
      <c r="H268" s="14">
        <v>72.069999999999993</v>
      </c>
      <c r="I268" s="14"/>
      <c r="J268" s="14">
        <v>79.11</v>
      </c>
      <c r="K268" s="14">
        <v>84.49</v>
      </c>
      <c r="L268" s="14">
        <v>93.21</v>
      </c>
      <c r="M268" s="14"/>
      <c r="N268" s="14">
        <v>65.321712817999995</v>
      </c>
      <c r="O268" s="33">
        <v>6.6785191015000001</v>
      </c>
      <c r="P268" s="17" t="s">
        <v>17</v>
      </c>
      <c r="Q268" s="40" t="s">
        <v>794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795</v>
      </c>
      <c r="D269" s="16" t="s">
        <v>796</v>
      </c>
      <c r="E269" s="16">
        <v>9</v>
      </c>
      <c r="F269" s="15">
        <v>54.31</v>
      </c>
      <c r="G269" s="15">
        <v>51.72</v>
      </c>
      <c r="H269" s="15">
        <v>49.14</v>
      </c>
      <c r="I269" s="14"/>
      <c r="J269" s="15">
        <v>56.2</v>
      </c>
      <c r="K269" s="15">
        <v>61.36</v>
      </c>
      <c r="L269" s="15">
        <v>69.72</v>
      </c>
      <c r="M269" s="15"/>
      <c r="N269" s="15">
        <v>51.901447124000001</v>
      </c>
      <c r="O269" s="15">
        <v>7.2005472264999995</v>
      </c>
      <c r="P269" s="16" t="s">
        <v>17</v>
      </c>
      <c r="Q269" s="39" t="s">
        <v>797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478</v>
      </c>
      <c r="D270" s="17" t="s">
        <v>433</v>
      </c>
      <c r="E270" s="17">
        <v>9</v>
      </c>
      <c r="F270" s="14">
        <v>107.8</v>
      </c>
      <c r="G270" s="14">
        <v>93.75</v>
      </c>
      <c r="H270" s="14">
        <v>79.709999999999994</v>
      </c>
      <c r="I270" s="14"/>
      <c r="J270" s="14">
        <v>120</v>
      </c>
      <c r="K270" s="14">
        <v>148.08000000000001</v>
      </c>
      <c r="L270" s="14">
        <v>193.52</v>
      </c>
      <c r="M270" s="14"/>
      <c r="N270" s="14">
        <v>56.721030073000001</v>
      </c>
      <c r="O270" s="33">
        <v>6.0837644625000005</v>
      </c>
      <c r="P270" s="17" t="s">
        <v>17</v>
      </c>
      <c r="Q270" s="40" t="s">
        <v>798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479</v>
      </c>
      <c r="D271" s="16" t="s">
        <v>380</v>
      </c>
      <c r="E271" s="16">
        <v>9</v>
      </c>
      <c r="F271" s="15">
        <v>417.86</v>
      </c>
      <c r="G271" s="15">
        <v>402.06</v>
      </c>
      <c r="H271" s="15">
        <v>386.26</v>
      </c>
      <c r="I271" s="14"/>
      <c r="J271" s="15">
        <v>425.37</v>
      </c>
      <c r="K271" s="15">
        <v>456.96</v>
      </c>
      <c r="L271" s="15">
        <v>508.08</v>
      </c>
      <c r="M271" s="15"/>
      <c r="N271" s="15">
        <v>69.954800097000003</v>
      </c>
      <c r="O271" s="15">
        <v>55.653528602000002</v>
      </c>
      <c r="P271" s="16" t="s">
        <v>17</v>
      </c>
      <c r="Q271" s="39" t="s">
        <v>799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480</v>
      </c>
      <c r="D272" s="17" t="s">
        <v>381</v>
      </c>
      <c r="E272" s="17">
        <v>5</v>
      </c>
      <c r="F272" s="14">
        <v>113.3</v>
      </c>
      <c r="G272" s="14">
        <v>87.08</v>
      </c>
      <c r="H272" s="14">
        <v>60.86</v>
      </c>
      <c r="I272" s="14"/>
      <c r="J272" s="14">
        <v>115.74</v>
      </c>
      <c r="K272" s="14">
        <v>168.17</v>
      </c>
      <c r="L272" s="14">
        <v>253.02</v>
      </c>
      <c r="M272" s="14"/>
      <c r="N272" s="14">
        <v>44.166184209999997</v>
      </c>
      <c r="O272" s="33">
        <v>8.1070064275</v>
      </c>
      <c r="P272" s="17" t="s">
        <v>14</v>
      </c>
      <c r="Q272" s="40" t="s">
        <v>800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481</v>
      </c>
      <c r="D273" s="16" t="s">
        <v>382</v>
      </c>
      <c r="E273" s="16">
        <v>3</v>
      </c>
      <c r="F273" s="15">
        <v>109.5</v>
      </c>
      <c r="G273" s="15">
        <v>102.56</v>
      </c>
      <c r="H273" s="15">
        <v>95.63</v>
      </c>
      <c r="I273" s="14"/>
      <c r="J273" s="15">
        <v>113.12</v>
      </c>
      <c r="K273" s="15">
        <v>126.98</v>
      </c>
      <c r="L273" s="15">
        <v>149.41999999999999</v>
      </c>
      <c r="M273" s="15"/>
      <c r="N273" s="15">
        <v>45.383523308999997</v>
      </c>
      <c r="O273" s="15">
        <v>301.37105056000001</v>
      </c>
      <c r="P273" s="16" t="s">
        <v>14</v>
      </c>
      <c r="Q273" s="39" t="s">
        <v>801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383</v>
      </c>
      <c r="D274" s="17" t="s">
        <v>384</v>
      </c>
      <c r="E274" s="17">
        <v>5</v>
      </c>
      <c r="F274" s="14">
        <v>179.8</v>
      </c>
      <c r="G274" s="14">
        <v>168.35</v>
      </c>
      <c r="H274" s="14">
        <v>156.9</v>
      </c>
      <c r="I274" s="14"/>
      <c r="J274" s="14">
        <v>183.63</v>
      </c>
      <c r="K274" s="14">
        <v>206.52</v>
      </c>
      <c r="L274" s="14">
        <v>243.57</v>
      </c>
      <c r="M274" s="14"/>
      <c r="N274" s="14">
        <v>36.511434584</v>
      </c>
      <c r="O274" s="33">
        <v>92.390721646000003</v>
      </c>
      <c r="P274" s="17" t="s">
        <v>14</v>
      </c>
      <c r="Q274" s="40" t="s">
        <v>802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385</v>
      </c>
      <c r="D275" s="16" t="s">
        <v>386</v>
      </c>
      <c r="E275" s="16">
        <v>5</v>
      </c>
      <c r="F275" s="15">
        <v>123.97</v>
      </c>
      <c r="G275" s="15">
        <v>116.13</v>
      </c>
      <c r="H275" s="15">
        <v>108.29</v>
      </c>
      <c r="I275" s="14"/>
      <c r="J275" s="15">
        <v>126.4</v>
      </c>
      <c r="K275" s="15">
        <v>142.07</v>
      </c>
      <c r="L275" s="15">
        <v>167.44</v>
      </c>
      <c r="M275" s="15"/>
      <c r="N275" s="15">
        <v>37.551365490999999</v>
      </c>
      <c r="O275" s="15">
        <v>19.719806165000001</v>
      </c>
      <c r="P275" s="16" t="s">
        <v>14</v>
      </c>
      <c r="Q275" s="39" t="s">
        <v>803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423</v>
      </c>
      <c r="D276" s="17" t="s">
        <v>424</v>
      </c>
      <c r="E276" s="17">
        <v>6</v>
      </c>
      <c r="F276" s="14">
        <v>170.5</v>
      </c>
      <c r="G276" s="14">
        <v>158.97</v>
      </c>
      <c r="H276" s="14">
        <v>147.44</v>
      </c>
      <c r="I276" s="14"/>
      <c r="J276" s="14">
        <v>175.49</v>
      </c>
      <c r="K276" s="14">
        <v>198.54</v>
      </c>
      <c r="L276" s="14">
        <v>235.84</v>
      </c>
      <c r="M276" s="14"/>
      <c r="N276" s="14">
        <v>39.037141728000002</v>
      </c>
      <c r="O276" s="33">
        <v>6.7612293250000004</v>
      </c>
      <c r="P276" s="17" t="s">
        <v>14</v>
      </c>
      <c r="Q276" s="40" t="s">
        <v>804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805</v>
      </c>
      <c r="D277" s="16" t="s">
        <v>806</v>
      </c>
      <c r="E277" s="16">
        <v>5</v>
      </c>
      <c r="F277" s="15">
        <v>61.3</v>
      </c>
      <c r="G277" s="15">
        <v>57.36</v>
      </c>
      <c r="H277" s="15">
        <v>53.43</v>
      </c>
      <c r="I277" s="14"/>
      <c r="J277" s="15">
        <v>62.65</v>
      </c>
      <c r="K277" s="15">
        <v>70.510000000000005</v>
      </c>
      <c r="L277" s="15">
        <v>83.23</v>
      </c>
      <c r="M277" s="15"/>
      <c r="N277" s="15">
        <v>49.839330996999998</v>
      </c>
      <c r="O277" s="15">
        <v>1.8281344185000001</v>
      </c>
      <c r="P277" s="16" t="s">
        <v>14</v>
      </c>
      <c r="Q277" s="39" t="s">
        <v>807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387</v>
      </c>
      <c r="D278" s="17" t="s">
        <v>388</v>
      </c>
      <c r="E278" s="17">
        <v>9</v>
      </c>
      <c r="F278" s="14">
        <v>70.31</v>
      </c>
      <c r="G278" s="14">
        <v>66.489999999999995</v>
      </c>
      <c r="H278" s="14">
        <v>62.67</v>
      </c>
      <c r="I278" s="14"/>
      <c r="J278" s="14">
        <v>71.92</v>
      </c>
      <c r="K278" s="14">
        <v>79.55</v>
      </c>
      <c r="L278" s="14">
        <v>91.91</v>
      </c>
      <c r="M278" s="14"/>
      <c r="N278" s="14">
        <v>68.004741146000001</v>
      </c>
      <c r="O278" s="33">
        <v>14.558712047</v>
      </c>
      <c r="P278" s="17" t="s">
        <v>17</v>
      </c>
      <c r="Q278" s="40" t="s">
        <v>808</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389</v>
      </c>
      <c r="D279" s="16" t="s">
        <v>390</v>
      </c>
      <c r="E279" s="16">
        <v>9</v>
      </c>
      <c r="F279" s="15">
        <v>50.8</v>
      </c>
      <c r="G279" s="15">
        <v>48.85</v>
      </c>
      <c r="H279" s="15">
        <v>46.91</v>
      </c>
      <c r="I279" s="14"/>
      <c r="J279" s="15">
        <v>51.74</v>
      </c>
      <c r="K279" s="15">
        <v>55.62</v>
      </c>
      <c r="L279" s="15">
        <v>61.91</v>
      </c>
      <c r="M279" s="15"/>
      <c r="N279" s="15">
        <v>68.641266009999995</v>
      </c>
      <c r="O279" s="15">
        <v>7.3062571415000006</v>
      </c>
      <c r="P279" s="16" t="s">
        <v>17</v>
      </c>
      <c r="Q279" s="39" t="s">
        <v>809</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391</v>
      </c>
      <c r="D280" s="17" t="s">
        <v>392</v>
      </c>
      <c r="E280" s="17">
        <v>10</v>
      </c>
      <c r="F280" s="14">
        <v>110.9</v>
      </c>
      <c r="G280" s="14">
        <v>103.23</v>
      </c>
      <c r="H280" s="14">
        <v>95.56</v>
      </c>
      <c r="I280" s="14"/>
      <c r="J280" s="14">
        <v>114.5</v>
      </c>
      <c r="K280" s="14">
        <v>129.83000000000001</v>
      </c>
      <c r="L280" s="14">
        <v>154.63999999999999</v>
      </c>
      <c r="M280" s="14"/>
      <c r="N280" s="14">
        <v>65.512488060999999</v>
      </c>
      <c r="O280" s="33">
        <v>11.846313135000001</v>
      </c>
      <c r="P280" s="17" t="s">
        <v>17</v>
      </c>
      <c r="Q280" s="40" t="s">
        <v>810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505</v>
      </c>
      <c r="D281" s="16" t="s">
        <v>506</v>
      </c>
      <c r="E281" s="16">
        <v>6</v>
      </c>
      <c r="F281" s="15">
        <v>120.4</v>
      </c>
      <c r="G281" s="15">
        <v>114.37</v>
      </c>
      <c r="H281" s="15">
        <v>108.35</v>
      </c>
      <c r="I281" s="14"/>
      <c r="J281" s="15">
        <v>123.47</v>
      </c>
      <c r="K281" s="15">
        <v>135.51</v>
      </c>
      <c r="L281" s="15">
        <v>155.01</v>
      </c>
      <c r="M281" s="15"/>
      <c r="N281" s="15">
        <v>43.862042824</v>
      </c>
      <c r="O281" s="15">
        <v>1.2357997049999998</v>
      </c>
      <c r="P281" s="16" t="s">
        <v>14</v>
      </c>
      <c r="Q281" s="39" t="s">
        <v>811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812</v>
      </c>
      <c r="D282" s="17" t="s">
        <v>813</v>
      </c>
      <c r="E282" s="17">
        <v>2</v>
      </c>
      <c r="F282" s="14">
        <v>86.86</v>
      </c>
      <c r="G282" s="14">
        <v>79.930000000000007</v>
      </c>
      <c r="H282" s="14">
        <v>73.010000000000005</v>
      </c>
      <c r="I282" s="14"/>
      <c r="J282" s="14">
        <v>91.18</v>
      </c>
      <c r="K282" s="14">
        <v>105.02</v>
      </c>
      <c r="L282" s="14">
        <v>127.43</v>
      </c>
      <c r="M282" s="14"/>
      <c r="N282" s="14">
        <v>46.303952254999999</v>
      </c>
      <c r="O282" s="33">
        <v>1.855423327</v>
      </c>
      <c r="P282" s="17" t="s">
        <v>14</v>
      </c>
      <c r="Q282" s="40" t="s">
        <v>814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393</v>
      </c>
      <c r="D283" s="16" t="s">
        <v>394</v>
      </c>
      <c r="E283" s="16">
        <v>3</v>
      </c>
      <c r="F283" s="15">
        <v>23.33</v>
      </c>
      <c r="G283" s="15">
        <v>19.670000000000002</v>
      </c>
      <c r="H283" s="15">
        <v>16.010000000000002</v>
      </c>
      <c r="I283" s="14"/>
      <c r="J283" s="15">
        <v>23.72</v>
      </c>
      <c r="K283" s="15">
        <v>31.03</v>
      </c>
      <c r="L283" s="15">
        <v>42.86</v>
      </c>
      <c r="M283" s="15"/>
      <c r="N283" s="15">
        <v>47.018372720000002</v>
      </c>
      <c r="O283" s="15">
        <v>3.9559375884999999</v>
      </c>
      <c r="P283" s="16" t="s">
        <v>14</v>
      </c>
      <c r="Q283" s="39" t="s">
        <v>815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816</v>
      </c>
      <c r="D284" s="17" t="s">
        <v>817</v>
      </c>
      <c r="E284" s="17">
        <v>9</v>
      </c>
      <c r="F284" s="14">
        <v>16.23</v>
      </c>
      <c r="G284" s="14">
        <v>15.67</v>
      </c>
      <c r="H284" s="14">
        <v>15.11</v>
      </c>
      <c r="I284" s="14"/>
      <c r="J284" s="14">
        <v>16.57</v>
      </c>
      <c r="K284" s="14">
        <v>17.68</v>
      </c>
      <c r="L284" s="14">
        <v>19.48</v>
      </c>
      <c r="M284" s="14"/>
      <c r="N284" s="14">
        <v>64.917416822999996</v>
      </c>
      <c r="O284" s="33">
        <v>1.8232953305000001</v>
      </c>
      <c r="P284" s="17" t="s">
        <v>17</v>
      </c>
      <c r="Q284" s="40" t="s">
        <v>818</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395</v>
      </c>
      <c r="D285" s="16" t="s">
        <v>396</v>
      </c>
      <c r="E285" s="16">
        <v>7</v>
      </c>
      <c r="F285" s="15" t="s">
        <v>32</v>
      </c>
      <c r="G285" s="15" t="s">
        <v>32</v>
      </c>
      <c r="H285" s="15" t="s">
        <v>32</v>
      </c>
      <c r="I285" s="14"/>
      <c r="J285" s="15" t="s">
        <v>32</v>
      </c>
      <c r="K285" s="15" t="s">
        <v>32</v>
      </c>
      <c r="L285" s="15" t="s">
        <v>32</v>
      </c>
      <c r="M285" s="15"/>
      <c r="N285" s="15" t="s">
        <v>32</v>
      </c>
      <c r="O285" s="15" t="s">
        <v>32</v>
      </c>
      <c r="P285" s="16" t="s">
        <v>32</v>
      </c>
      <c r="Q285" s="39" t="s">
        <v>33</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397</v>
      </c>
      <c r="D286" s="17" t="s">
        <v>398</v>
      </c>
      <c r="E286" s="17">
        <v>6</v>
      </c>
      <c r="F286" s="14">
        <v>17.93</v>
      </c>
      <c r="G286" s="14">
        <v>16.77</v>
      </c>
      <c r="H286" s="14">
        <v>15.61</v>
      </c>
      <c r="I286" s="14"/>
      <c r="J286" s="14">
        <v>18.27</v>
      </c>
      <c r="K286" s="14">
        <v>20.58</v>
      </c>
      <c r="L286" s="14">
        <v>24.33</v>
      </c>
      <c r="M286" s="14"/>
      <c r="N286" s="14">
        <v>38.173501606000002</v>
      </c>
      <c r="O286" s="33">
        <v>12.626324643</v>
      </c>
      <c r="P286" s="17" t="s">
        <v>14</v>
      </c>
      <c r="Q286" s="40" t="s">
        <v>819</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399</v>
      </c>
      <c r="D287" s="16" t="s">
        <v>400</v>
      </c>
      <c r="E287" s="16">
        <v>9</v>
      </c>
      <c r="F287" s="15">
        <v>20.32</v>
      </c>
      <c r="G287" s="15">
        <v>19.09</v>
      </c>
      <c r="H287" s="15">
        <v>17.86</v>
      </c>
      <c r="I287" s="14"/>
      <c r="J287" s="15">
        <v>20.71</v>
      </c>
      <c r="K287" s="15">
        <v>23.16</v>
      </c>
      <c r="L287" s="15">
        <v>27.13</v>
      </c>
      <c r="M287" s="15"/>
      <c r="N287" s="15">
        <v>72.267669549000004</v>
      </c>
      <c r="O287" s="15">
        <v>18.623667762</v>
      </c>
      <c r="P287" s="16" t="s">
        <v>17</v>
      </c>
      <c r="Q287" s="39" t="s">
        <v>820</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401</v>
      </c>
      <c r="D288" s="17" t="s">
        <v>402</v>
      </c>
      <c r="E288" s="17">
        <v>2</v>
      </c>
      <c r="F288" s="14">
        <v>23.43</v>
      </c>
      <c r="G288" s="14">
        <v>21.28</v>
      </c>
      <c r="H288" s="14">
        <v>19.14</v>
      </c>
      <c r="I288" s="14"/>
      <c r="J288" s="14">
        <v>23.69</v>
      </c>
      <c r="K288" s="14">
        <v>27.97</v>
      </c>
      <c r="L288" s="14">
        <v>34.9</v>
      </c>
      <c r="M288" s="14"/>
      <c r="N288" s="14">
        <v>40.785587376000002</v>
      </c>
      <c r="O288" s="33">
        <v>28.261812743</v>
      </c>
      <c r="P288" s="17" t="s">
        <v>14</v>
      </c>
      <c r="Q288" s="40" t="s">
        <v>821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491</v>
      </c>
      <c r="D289" s="16" t="s">
        <v>492</v>
      </c>
      <c r="E289" s="16">
        <v>3</v>
      </c>
      <c r="F289" s="15">
        <v>52.19</v>
      </c>
      <c r="G289" s="15">
        <v>47.45</v>
      </c>
      <c r="H289" s="15">
        <v>42.72</v>
      </c>
      <c r="I289" s="14"/>
      <c r="J289" s="15">
        <v>53.13</v>
      </c>
      <c r="K289" s="15">
        <v>62.59</v>
      </c>
      <c r="L289" s="15">
        <v>77.900000000000006</v>
      </c>
      <c r="M289" s="15"/>
      <c r="N289" s="15">
        <v>39.852626072</v>
      </c>
      <c r="O289" s="15">
        <v>3.2945850535000001</v>
      </c>
      <c r="P289" s="16" t="s">
        <v>14</v>
      </c>
      <c r="Q289" s="39" t="s">
        <v>822</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507</v>
      </c>
      <c r="D290" s="17" t="s">
        <v>508</v>
      </c>
      <c r="E290" s="17">
        <v>9</v>
      </c>
      <c r="F290" s="14">
        <v>15.84</v>
      </c>
      <c r="G290" s="14">
        <v>15.21</v>
      </c>
      <c r="H290" s="14">
        <v>14.59</v>
      </c>
      <c r="I290" s="14"/>
      <c r="J290" s="14">
        <v>16.27</v>
      </c>
      <c r="K290" s="14">
        <v>17.510000000000002</v>
      </c>
      <c r="L290" s="14">
        <v>19.52</v>
      </c>
      <c r="M290" s="14"/>
      <c r="N290" s="14">
        <v>65.067932185000004</v>
      </c>
      <c r="O290" s="33">
        <v>4.5967577664999997</v>
      </c>
      <c r="P290" s="17" t="s">
        <v>17</v>
      </c>
      <c r="Q290" s="40" t="s">
        <v>823</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509</v>
      </c>
      <c r="D291" s="16" t="s">
        <v>510</v>
      </c>
      <c r="E291" s="16">
        <v>10</v>
      </c>
      <c r="F291" s="15">
        <v>26.58</v>
      </c>
      <c r="G291" s="15">
        <v>24.48</v>
      </c>
      <c r="H291" s="15">
        <v>22.38</v>
      </c>
      <c r="I291" s="14"/>
      <c r="J291" s="15">
        <v>27.56</v>
      </c>
      <c r="K291" s="15">
        <v>31.75</v>
      </c>
      <c r="L291" s="15">
        <v>38.54</v>
      </c>
      <c r="M291" s="15"/>
      <c r="N291" s="15">
        <v>70.897639917000006</v>
      </c>
      <c r="O291" s="15">
        <v>2.7909015665000001</v>
      </c>
      <c r="P291" s="16" t="s">
        <v>17</v>
      </c>
      <c r="Q291" s="39" t="s">
        <v>824</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825</v>
      </c>
      <c r="D292" s="17" t="s">
        <v>826</v>
      </c>
      <c r="E292" s="17">
        <v>3</v>
      </c>
      <c r="F292" s="14">
        <v>140.88</v>
      </c>
      <c r="G292" s="14">
        <v>120.48</v>
      </c>
      <c r="H292" s="14">
        <v>100.09</v>
      </c>
      <c r="I292" s="14"/>
      <c r="J292" s="14">
        <v>145.01</v>
      </c>
      <c r="K292" s="14">
        <v>185.79</v>
      </c>
      <c r="L292" s="14">
        <v>251.78</v>
      </c>
      <c r="M292" s="14"/>
      <c r="N292" s="14">
        <v>36.142939423000001</v>
      </c>
      <c r="O292" s="33">
        <v>1.2037200215000001</v>
      </c>
      <c r="P292" s="17" t="s">
        <v>14</v>
      </c>
      <c r="Q292" s="40" t="s">
        <v>827</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c r="D293" s="16"/>
      <c r="E293" s="16"/>
      <c r="F293" s="15"/>
      <c r="G293" s="15"/>
      <c r="H293" s="15"/>
      <c r="I293" s="14"/>
      <c r="J293" s="15"/>
      <c r="K293" s="15"/>
      <c r="L293" s="15"/>
      <c r="M293" s="15"/>
      <c r="N293" s="15"/>
      <c r="O293" s="15"/>
      <c r="P293" s="16"/>
      <c r="Q293" s="39"/>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c r="D294" s="17"/>
      <c r="E294" s="17"/>
      <c r="F294" s="14"/>
      <c r="G294" s="14"/>
      <c r="H294" s="14"/>
      <c r="I294" s="14"/>
      <c r="J294" s="14"/>
      <c r="K294" s="14"/>
      <c r="L294" s="14"/>
      <c r="M294" s="14"/>
      <c r="N294" s="14"/>
      <c r="O294" s="33"/>
      <c r="P294" s="17"/>
      <c r="Q294" s="40"/>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c r="D295" s="16"/>
      <c r="E295" s="16"/>
      <c r="F295" s="15"/>
      <c r="G295" s="15"/>
      <c r="H295" s="15"/>
      <c r="I295" s="14"/>
      <c r="J295" s="15"/>
      <c r="K295" s="15"/>
      <c r="L295" s="15"/>
      <c r="M295" s="15"/>
      <c r="N295" s="15"/>
      <c r="O295" s="15"/>
      <c r="P295" s="16"/>
      <c r="Q295" s="39"/>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c r="D296" s="17"/>
      <c r="E296" s="17"/>
      <c r="F296" s="14"/>
      <c r="G296" s="14"/>
      <c r="H296" s="14"/>
      <c r="I296" s="14"/>
      <c r="J296" s="14"/>
      <c r="K296" s="14"/>
      <c r="L296" s="14"/>
      <c r="M296" s="14"/>
      <c r="N296" s="14"/>
      <c r="O296" s="33"/>
      <c r="P296" s="17"/>
      <c r="Q296" s="40"/>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2026-05-19T22:21:42Z</cp:lastPrinted>
  <dcterms:created xsi:type="dcterms:W3CDTF">2020-05-21T15:06:06Z</dcterms:created>
  <dcterms:modified xsi:type="dcterms:W3CDTF">2026-05-20T23:29:11Z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