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AE6242E3-BD41-49F1-A7D5-E4667B0A03CD}" xr6:coauthVersionLast="47" xr6:coauthVersionMax="47" xr10:uidLastSave="{44D7C5C8-7BAF-403F-B201-932D833C3C42}"/>
  <bookViews>
    <workbookView xWindow="1365" yWindow="1560" windowWidth="23625" windowHeight="1216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<sst xmlns="http://schemas.openxmlformats.org/spreadsheetml/2006/main" count="1175" uniqueCount="848">
  <si>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</si>
  <si>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</si>
  <si>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</si>
  <si>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</si>
  <si>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</si>
  <si>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</si>
  <si>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</si>
  <si>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</si>
  <si>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</si>
  <si>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</si>
  <si>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</si>
  <si>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</si>
  <si>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</si>
  <si>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</si>
  <si>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</si>
  <si>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</si>
  <si>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</si>
  <si>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</si>
  <si>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</si>
  <si>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</si>
  <si>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</si>
  <si>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</si>
  <si>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</si>
  <si>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</si>
  <si>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</si>
  <si>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</si>
  <si>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</si>
  <si>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</si>
  <si>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</si>
  <si>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</si>
  <si>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</si>
  <si>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</si>
  <si>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</si>
  <si>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</si>
  <si>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</si>
  <si>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</si>
  <si>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</si>
  <si>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</si>
  <si>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</si>
  <si>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</si>
  <si>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</si>
  <si>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</si>
  <si>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</si>
  <si>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</si>
  <si>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</si>
  <si>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</si>
  <si>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</si>
  <si>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</si>
  <si>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</si>
  <si>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</si>
  <si>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</si>
  <si>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</si>
  <si>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</si>
  <si>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</si>
  <si>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</si>
  <si>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</si>
  <si>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</si>
  <si>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</si>
  <si>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</si>
  <si>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</si>
  <si>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</si>
  <si>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</si>
  <si>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</si>
  <si>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</si>
  <si>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</si>
  <si>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</si>
  <si>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</si>
  <si>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</si>
  <si>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</si>
  <si>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</si>
  <si>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</si>
  <si>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</si>
  <si>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</si>
  <si>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</si>
  <si>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</si>
  <si>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</si>
  <si>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</si>
  <si>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</si>
  <si>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</si>
  <si>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</si>
  <si>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</si>
  <si>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</si>
  <si>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</si>
  <si>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</si>
  <si>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</si>
  <si>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</si>
  <si>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</si>
  <si>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</si>
  <si>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</si>
  <si>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</si>
  <si>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</si>
  <si>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</si>
  <si>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</si>
  <si>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</si>
  <si>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</si>
  <si>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</si>
  <si>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</si>
  <si>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</si>
  <si>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</si>
  <si>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</si>
  <si>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</si>
  <si>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</si>
  <si>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</si>
  <si>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</si>
  <si>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</si>
  <si>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</si>
  <si>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</si>
  <si>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</si>
  <si>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</si>
  <si>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</si>
  <si>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</si>
  <si>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</si>
  <si>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</si>
  <si>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</si>
  <si>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</si>
  <si>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</si>
  <si>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</si>
  <si>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</si>
  <si>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</si>
  <si>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</si>
  <si>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</si>
  <si>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</si>
  <si>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</si>
  <si>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</si>
  <si>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</si>
  <si>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</si>
  <si>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</si>
  <si>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</si>
  <si>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</si>
  <si>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</si>
  <si>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</si>
  <si>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</si>
  <si>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</si>
  <si>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</si>
  <si>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</si>
  <si>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</si>
  <si>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</si>
  <si>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</si>
  <si>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</si>
  <si>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</si>
  <si>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</si>
  <si>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</si>
  <si>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</si>
  <si>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</si>
  <si>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</si>
  <si>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</si>
  <si>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</si>
  <si>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</si>
  <si>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</si>
  <si>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</si>
  <si>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</si>
  <si>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</si>
  <si>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</si>
  <si>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</si>
  <si>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</si>
  <si>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</si>
  <si>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</si>
  <si>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</si>
  <si>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</si>
  <si>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</si>
  <si>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</si>
  <si>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</si>
  <si>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</si>
  <si>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</si>
  <si>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</si>
  <si>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</si>
  <si>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</si>
  <si>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</si>
  <si>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</si>
  <si>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</si>
  <si>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</si>
  <si>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</si>
  <si>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</si>
  <si>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</si>
  <si>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</si>
  <si>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</si>
  <si>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</si>
  <si>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</si>
  <si>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</si>
  <si>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</si>
  <si>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</si>
  <si>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</si>
  <si>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</si>
  <si>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</si>
  <si>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</si>
  <si>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</si>
  <si>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</si>
  <si>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</si>
  <si>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</si>
  <si>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</si>
  <si>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</si>
  <si>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</si>
  <si>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</si>
  <si>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</si>
  <si>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</si>
  <si>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</si>
  <si>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</si>
  <si>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</si>
  <si>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</si>
  <si>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</si>
  <si>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</si>
  <si>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</si>
  <si>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</si>
  <si>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</si>
  <si>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</si>
  <si>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</si>
  <si>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</si>
  <si>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</si>
  <si>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</si>
  <si>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</si>
  <si>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</si>
  <si>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</si>
  <si>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</si>
  <si>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</si>
  <si>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</si>
  <si>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</si>
  <si>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</si>
  <si>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</si>
  <si>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</si>
  <si>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</si>
  <si>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</si>
  <si>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</si>
  <si>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</si>
  <si>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</si>
  <si>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</si>
  <si>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</si>
  <si>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</si>
  <si>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</si>
  <si>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</si>
  <si>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</si>
  <si>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</si>
  <si>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</si>
  <si>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</si>
  <si>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</si>
  <si>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</si>
  <si>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</si>
  <si>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</si>
  <si>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</si>
  <si>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</si>
  <si>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</si>
  <si>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</si>
  <si>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</si>
  <si>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</si>
  <si>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</si>
  <si>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</si>
  <si>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</si>
  <si>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</si>
  <si>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</si>
  <si>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</si>
  <si>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</si>
  <si>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</si>
  <si>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</si>
  <si>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</si>
  <si>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</si>
  <si>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</si>
  <si>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</si>
  <si>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</si>
  <si>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</si>
  <si>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</si>
  <si>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</si>
  <si>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</si>
  <si>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</si>
  <si>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</si>
  <si>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</si>
  <si>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</si>
  <si>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</si>
  <si>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</si>
  <si>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</si>
  <si>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</si>
  <si>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</si>
  <si>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</si>
  <si>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</si>
  <si>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</si>
  <si>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</si>
  <si>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</si>
  <si>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</si>
  <si>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</si>
  <si>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</si>
  <si>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</si>
  <si>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</si>
  <si>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</si>
  <si>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</si>
  <si>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</si>
  <si>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</si>
  <si>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</si>
  <si>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</si>
  <si>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</si>
  <si>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</si>
  <si>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</si>
  <si>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</si>
  <si>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</si>
  <si>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</si>
  <si>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</si>
  <si>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</si>
  <si>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</si>
  <si>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</si>
  <si>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</si>
  <si>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</si>
  <si>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</si>
  <si>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</si>
  <si>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</si>
  <si>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</si>
  <si>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</si>
  <si>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</si>
  <si>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</si>
  <si>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</si>
  <si>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</si>
  <si>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</si>
  <si>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</si>
  <si>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</si>
  <si>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</si>
  <si>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</si>
  <si>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</si>
  <si>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</si>
  <si>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</si>
  <si>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</si>
  <si>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</si>
  <si>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</si>
  <si>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</si>
  <si>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</si>
  <si>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</si>
  <si>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</si>
  <si>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</si>
  <si>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</si>
  <si>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</si>
  <si>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</si>
  <si>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</si>
  <si>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</si>
  <si>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</si>
  <si>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</si>
  <si>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</si>
  <si>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</si>
  <si>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</si>
  <si>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</si>
  <si>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</si>
  <si>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</si>
  <si>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</si>
  <si>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</si>
  <si>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</si>
  <si>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</si>
  <si>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</si>
  <si>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</si>
  <si>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</si>
  <si>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</si>
  <si>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</si>
  <si>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</si>
  <si>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</si>
  <si>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</si>
  <si>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</si>
  <si>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</si>
  <si>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</si>
  <si>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</si>
  <si>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</si>
  <si>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</si>
  <si>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</si>
  <si>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</si>
  <si>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</si>
  <si>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</si>
  <si>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</si>
  <si>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</si>
  <si>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</si>
  <si>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</si>
  <si>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</si>
  <si>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</si>
  <si>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</si>
  <si>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</si>
  <si>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</si>
  <si>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</si>
  <si>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</si>
  <si>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</si>
  <si>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</si>
  <si>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</si>
  <si>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</si>
  <si>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</si>
  <si>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</si>
  <si>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</si>
  <si>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</si>
  <si>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</si>
  <si>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</si>
  <si>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</si>
  <si>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</si>
  <si>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</si>
  <si>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</si>
  <si>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</si>
  <si>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</si>
  <si>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</si>
  <si>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</si>
  <si>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</si>
  <si>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</si>
  <si>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</si>
  <si>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</si>
  <si>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</si>
  <si>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</si>
  <si>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</si>
  <si>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</si>
  <si>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</si>
  <si>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</si>
  <si>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</si>
  <si>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</si>
  <si>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</si>
  <si>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</si>
  <si>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</si>
  <si>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</si>
  <si>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</si>
  <si>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</si>
  <si>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</si>
  <si>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</si>
  <si>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</si>
  <si>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</si>
  <si>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</si>
  <si>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</si>
  <si>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</si>
  <si>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</si>
  <si>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</si>
  <si>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</si>
  <si>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</si>
  <si>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</si>
  <si>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</si>
  <si>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</si>
  <si>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</si>
  <si>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</si>
  <si>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</si>
  <si>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</si>
  <si>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</si>
  <si>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</si>
  <si>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</si>
  <si>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</si>
  <si>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</si>
  <si>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Etf BV Spyi</t>
  </si>
  <si>
    <t>SPYI11</t>
  </si>
  <si>
    <t>Nota media</t>
  </si>
  <si>
    <t>Asml Holding Nv</t>
  </si>
  <si>
    <t>ASML34</t>
  </si>
  <si>
    <t>Cruzeiro Edu</t>
  </si>
  <si>
    <t>CSED3</t>
  </si>
  <si>
    <t>Rumo S.A.</t>
  </si>
  <si>
    <t>BEWY39</t>
  </si>
  <si>
    <t>Investo Chip</t>
  </si>
  <si>
    <t>CHIP11</t>
  </si>
  <si>
    <t>Investoutil</t>
  </si>
  <si>
    <t>UTLL11</t>
  </si>
  <si>
    <t>RaiaDrogasil</t>
  </si>
  <si>
    <t>TAEE3</t>
  </si>
  <si>
    <t>Mercantil</t>
  </si>
  <si>
    <t>BMEB4</t>
  </si>
  <si>
    <t>Azul</t>
  </si>
  <si>
    <t>AZUL3</t>
  </si>
  <si>
    <t>Eli Lilly And Company</t>
  </si>
  <si>
    <t>LILY34</t>
  </si>
  <si>
    <t>QCOM34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</si>
  <si>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</si>
  <si>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</si>
  <si>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</si>
  <si>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</si>
  <si>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</si>
  <si>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</si>
  <si>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</si>
  <si>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</si>
  <si>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</si>
  <si>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</si>
  <si>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</si>
  <si>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</si>
  <si>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Qualcomm Inc</t>
  </si>
  <si>
    <t>SANB3</t>
  </si>
  <si>
    <t>SANB4</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</si>
  <si>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</si>
  <si>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</si>
  <si>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</si>
  <si>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</si>
  <si>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</si>
  <si>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</si>
  <si>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</si>
  <si>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</si>
  <si>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</si>
  <si>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</si>
  <si>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</si>
  <si>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</si>
  <si>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</si>
  <si>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</si>
  <si>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</si>
  <si>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</si>
  <si>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</si>
  <si>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Seagate Technology Holdings Plc</t>
  </si>
  <si>
    <t>Strategy Inc</t>
  </si>
  <si>
    <t>Hashdex Btcn</t>
  </si>
  <si>
    <t>Hashdex Eth</t>
  </si>
  <si>
    <t>Hashdex Nci</t>
  </si>
  <si>
    <t>HASH11</t>
  </si>
  <si>
    <t>Ishares Bova Ci</t>
  </si>
  <si>
    <t>iShares MSCI South Korea Capped ETF</t>
  </si>
  <si>
    <t>Ishares S&amp;P 500</t>
  </si>
  <si>
    <t>iShares Silver Trust</t>
  </si>
  <si>
    <t>Ishares Smal Ci</t>
  </si>
  <si>
    <t>Pagseguro Digital Ltd.</t>
  </si>
  <si>
    <t>PAGS34</t>
  </si>
  <si>
    <t>Petzcobasi</t>
  </si>
  <si>
    <t>Brisanet</t>
  </si>
  <si>
    <t>BRST3</t>
  </si>
  <si>
    <t>Profarma</t>
  </si>
  <si>
    <t>PFRM3</t>
  </si>
  <si>
    <t>Romi</t>
  </si>
  <si>
    <t>ROMI3</t>
  </si>
  <si>
    <t>BB Etf Dolar</t>
  </si>
  <si>
    <t>DOLA11</t>
  </si>
  <si>
    <t>Fundo Buena Vista II Fundo de Índice</t>
  </si>
  <si>
    <t>QQQI11</t>
  </si>
  <si>
    <t>Global X Silver Miners</t>
  </si>
  <si>
    <t>BSIL39</t>
  </si>
  <si>
    <t>iShares Gold Trust</t>
  </si>
  <si>
    <t>BIAU39</t>
  </si>
  <si>
    <t>It Now Divd</t>
  </si>
  <si>
    <t>DIVD11</t>
  </si>
  <si>
    <t>Trend China</t>
  </si>
  <si>
    <t>XINA11</t>
  </si>
  <si>
    <t>Trend Ouro H</t>
  </si>
  <si>
    <t>GOLX11</t>
  </si>
  <si>
    <t>Biomm</t>
  </si>
  <si>
    <t>BIOM3</t>
  </si>
  <si>
    <t>Exxon Mobil Corp</t>
  </si>
  <si>
    <t>EXXO34</t>
  </si>
  <si>
    <t>Randon Part</t>
  </si>
  <si>
    <t>Rio Tinto Plc</t>
  </si>
  <si>
    <t>RIOT34</t>
  </si>
  <si>
    <t>SAPR3</t>
  </si>
  <si>
    <t>Taurus Armas</t>
  </si>
  <si>
    <t>TASA4</t>
  </si>
  <si>
    <t>Visa Inc</t>
  </si>
  <si>
    <t>VISA34</t>
  </si>
  <si>
    <t>Investo Hodl</t>
  </si>
  <si>
    <t>HODL11</t>
  </si>
  <si>
    <t>Investo Usbd</t>
  </si>
  <si>
    <t>USDB11</t>
  </si>
  <si>
    <t>iShares MSCI Acwi (All Country World Index)</t>
  </si>
  <si>
    <t>BACW39</t>
  </si>
  <si>
    <t>Nu Rend Ibov</t>
  </si>
  <si>
    <t>NDIV11</t>
  </si>
  <si>
    <t>Trend Us Lrg</t>
  </si>
  <si>
    <t>USAL11</t>
  </si>
  <si>
    <t>Trend Us Tec</t>
  </si>
  <si>
    <t>UTEC11</t>
  </si>
  <si>
    <t>NotaBDR</t>
  </si>
  <si>
    <t>EVEN3 está em tendência de baixa pelas médias de 21 e 200 dias, mas começa a dar sinais de repiques de alta. Acima dos 5,67 teria sinal de repique altista mirando resistências nos 6,82 ou 7,78. Já uma perda dos 5,26 traria de volta o sinal de baixa projetando de 4,77 a 4,29. O IFR sobrevendido alerta para recuperações se superar 5,67</t>
  </si>
  <si>
    <t>Marvell Technology Group Ltd</t>
  </si>
  <si>
    <t>M2RV34</t>
  </si>
  <si>
    <t>Qualicorp</t>
  </si>
  <si>
    <t>Servicenow, Inc</t>
  </si>
  <si>
    <t>N1OW34</t>
  </si>
  <si>
    <t>Btgteva Auvp</t>
  </si>
  <si>
    <t>AUVP11</t>
  </si>
  <si>
    <t>Etf Galaxy B</t>
  </si>
  <si>
    <t>BITI11</t>
  </si>
  <si>
    <t>TTEN3 está em tendência de alta pelas médias de 21 e 200 dias, mas começa a dar sinal de possível realização. Abaixo dos 16,38 poderia realizar na direção dos suportes 14,86 ou 14,05. Caso supere os 17,45 retomaria sinal de alta com projeções nos 19,05 ou 21,64.</t>
  </si>
  <si>
    <t>ABCB4 apesar de estar em tendência de alta no longo prazo pela média de 200 dias, no curto prazo está em realização. Abaixo dos 23,32 pode seguir em baixa no curto prazo mirando suportes em 22,44 ou 21,56. Teria sinal de retomada altista fechando acima dos 23,65 mirando resistências em 26,16 ou 27,91. O IFR sobrevendido alerta para recuperações se superar 23,65</t>
  </si>
  <si>
    <t>A1MD34 está em tendência de alta pelas médias de 21 e 200 dias, mas começa a dar sinal de possível realização. Abaixo dos 247,75 poderia realizar na direção dos suportes 177,66 ou 143,87. Caso supere os 268,77 retomaria sinal de alta com projeções nos 287 ou 354,57.</t>
  </si>
  <si>
    <t>BABA34 apesar de estar em tendência de baixa no longo prazo pela média de 200 dias, no curto prazo está com sinal de recuperação favorecendo repiques de alta. Acima dos 24,55 pode seguir repique altista na direção resistências nos 26,24 ou 28,31. Caso perca os 24,1 teria sinal de baixa projetando de 22,89 a 21,85.</t>
  </si>
  <si>
    <t>ALLD3 está em clara tendência de baixa pelas médias de 21 e 200 dias e segue em movimento de baixa. Abaixo dos 5,73 pode buscar suportes 5,4 ou 5,08. Teria sinal de repique altista fechando acima dos 5,86 mirando resistências em 6,78 ou 7,42. O IFR sobrevendido alerta para recuperações se superar 5,86</t>
  </si>
  <si>
    <t>ALOS3 apesar de estar em tendência de alta no longo prazo pela média de 200 dias, no curto prazo está em realização. Abaixo dos 27,83 pode seguir em baixa no curto prazo mirando suportes em 26,17 ou 24,52. Teria sinal de retomada altista fechando acima dos 28,48 mirando resistências em 33,18 ou 36,48. O IFR sobrevendido alerta para recuperações se superar 28,48</t>
  </si>
  <si>
    <t>ALPA4 apesar de estar em tendência de alta no longo prazo pela média de 200 dias, no curto prazo está em realização. Abaixo dos 10,83 pode seguir em baixa no curto prazo mirando suportes em 10,11 ou 9,39. Teria sinal de retomada altista fechando acima dos 11,43 mirando resistências em 13,16 ou 14,59.</t>
  </si>
  <si>
    <t>GOGL34 está em tendência de alta pelas médias de 21 e 200 dias, mas começa a dar sinal de possível realização. Abaixo dos 162,22 poderia realizar na direção dos suportes 138,7 ou 128,83. Caso supere os 170,64 retomaria sinal de alta com projeções nos 190,37 ou 222,31.</t>
  </si>
  <si>
    <t>ALUP11 está em clara tendência de baixa pelas médias de 21 e 200 dias e segue em movimento de baixa. Abaixo dos 31,26 pode buscar suportes 29,77 ou 28,29. Teria sinal de repique altista fechando acima dos 31,81 mirando resistências em 36,05 ou 39,01. O IFR sobrevendido alerta para recuperações se superar 31,81</t>
  </si>
  <si>
    <t>AMZO34 apesar de estar em tendência de alta no longo prazo pela média de 200 dias, no curto prazo está em realização. Abaixo dos 64,38 pode seguir em baixa no curto prazo mirando suportes em 62,18 ou 60,19. Teria sinal de retomada altista fechando acima dos 66,33 mirando resistências em 68,6 ou 72,56.</t>
  </si>
  <si>
    <t>ABEV3 está em tendência de alta pelas médias de 21 e 200 dias, mas começa a dar sinal de possível realização. Abaixo dos 15,53 poderia realizar na direção dos suportes 14,32 ou 13,47. Caso supere os 15,91 retomaria sinal de alta com projeções nos 17,04 ou 18,72.</t>
  </si>
  <si>
    <t>AMER3 está em clara tendência de baixa pelas médias de 21 e 200 dias e segue em movimento de baixa. Abaixo dos 4,81 pode buscar suportes 4,12 ou 3,43. Teria sinal de repique altista fechando acima dos 4,97 mirando resistências em 7,03 ou 8,4. O IFR sobrevendido alerta para recuperações se superar 4,97</t>
  </si>
  <si>
    <t>ANIM3 está em clara tendência de baixa pelas médias de 21 e 200 dias e segue em movimento de baixa. Abaixo dos 3,09 pode buscar suportes 2,67 ou 2,25. Teria sinal de repique altista fechando acima dos 3,31 mirando resistências em 4,44 ou 5,27. O IFR sobrevendido alerta para recuperações se superar 3,31</t>
  </si>
  <si>
    <t>AAPL34 está em tendência de alta pelas médias de 21 e 200 dias e vai mantendo sinal de força altista. Acima dos 76,79 pode buscar projeções nos 83,56 ou 94,52. Teria sinal de realização na perda dos 74,22 mirando os 65,83 ou 62,44. O IFR sobrecomprado alerta realizações se perder 74,22.</t>
  </si>
  <si>
    <t>ARML3 está em clara tendência de baixa pelas médias de 21 e 200 dias e segue em movimento de baixa. Abaixo dos 3,25 pode buscar suportes 2,45 ou 1,66. Teria sinal de repique altista fechando acima dos 3,49 mirando resistências em 5,82 ou 7,4. O IFR sobrevendido alerta para recuperações se superar 3,49</t>
  </si>
  <si>
    <t>ASML34 apesar de estar em tendência de alta no longo prazo pela média de 200 dias, no curto prazo está em realização. Abaixo dos 132,31 pode seguir em baixa no curto prazo mirando suportes em 123,9 ou 117,27. Teria sinal de retomada altista fechando acima dos 135,17 mirando resistências em 145,33 ou 158,57.</t>
  </si>
  <si>
    <t>ASAI3 está em clara tendência de baixa pelas médias de 21 e 200 dias e segue em movimento de baixa. Abaixo dos 8,09 pode buscar suportes 7,54 ou 6,99. Teria sinal de repique altista fechando acima dos 8,3 mirando resistências em 9,86 ou 10,95. O IFR sobrevendido alerta para recuperações se superar 8,3</t>
  </si>
  <si>
    <t>AURA33 apesar de estar em tendência de alta no longo prazo pela média de 200 dias, no curto prazo está em realização. Abaixo dos 119,37 pode seguir em baixa no curto prazo mirando suportes em 103,72 ou 88,08. Teria sinal de retomada altista fechando acima dos 125,34 mirando resistências em 169,99 ou 201,27. O IFR sobrevendido alerta para recuperações se superar 125,34</t>
  </si>
  <si>
    <t>AURE3 apesar de estar em tendência de alta no longo prazo pela média de 200 dias, no curto prazo está em realização. Abaixo dos 12,09 pode seguir em baixa no curto prazo mirando suportes em 11,31 ou 10,53. Teria sinal de retomada altista fechando acima dos 12,56 mirando resistências em 14,61 ou 16,16. O IFR sobrevendido alerta para recuperações se superar 12,56</t>
  </si>
  <si>
    <t>AXIA3 apesar de estar em tendência de alta no longo prazo pela média de 200 dias, no curto prazo está em realização. Abaixo dos 53,03 pode seguir em baixa no curto prazo mirando suportes em 49,54 ou 46,06. Teria sinal de retomada altista fechando acima dos 54,44 mirando resistências em 64,3 ou 71,26. O IFR sobrevendido alerta para recuperações se superar 54,44</t>
  </si>
  <si>
    <t>AXIA6 apesar de estar em tendência de alta no longo prazo pela média de 200 dias, no curto prazo está em realização. Abaixo dos 58,3 pode seguir em baixa no curto prazo mirando suportes em 54,6 ou 50,9. Teria sinal de retomada altista fechando acima dos 59,84 mirando resistências em 70,26 ou 77,65. O IFR sobrevendido alerta para recuperações se superar 59,84</t>
  </si>
  <si>
    <t>AXIA7 está em clara tendência de baixa pelas médias de 21 e 200 dias e segue em movimento de baixa. Abaixo dos 50,9 pode buscar suportes 47,65 ou 44,41. Teria sinal de repique altista fechando acima dos 52,28 mirando resistências em 61,39 ou 67,87. O IFR sobrevendido alerta para recuperações se superar 52,28</t>
  </si>
  <si>
    <t>AZUL3 está em clara tendência de baixa pelas médias de 21 e 200 dias e segue em movimento de baixa. Abaixo dos 33,23 pode buscar suportes 26,01 ou 17,36. Teria sinal de repique altista fechando acima dos 39 mirando resistências em 54 ou 71,29.</t>
  </si>
  <si>
    <t>AZZA3 está em clara tendência de baixa pelas médias de 21 e 200 dias e segue em movimento de baixa. Abaixo dos 18,32 pode buscar suportes 16,75 ou 15,19. Teria sinal de repique altista fechando acima dos 19,34 mirando resistências em 23,38 ou 26,5.</t>
  </si>
  <si>
    <t>B3SA3 apesar de estar em tendência de alta no longo prazo pela média de 200 dias, no curto prazo está em realização. Abaixo dos 15,81 pode seguir em baixa no curto prazo mirando suportes em 14,76 ou 13,72. Teria sinal de retomada altista fechando acima dos 16,29 mirando resistências em 19,19 ou 21,27. O IFR sobrevendido alerta para recuperações se superar 16,29</t>
  </si>
  <si>
    <t>BMGB4 apesar de estar em tendência de alta no longo prazo pela média de 200 dias, no curto prazo está em realização. Abaixo dos 5 pode seguir em baixa no curto prazo mirando suportes em 4,83 ou 4,67. Teria sinal de retomada altista fechando acima dos 5,15 mirando resistências em 5,52 ou 5,84.</t>
  </si>
  <si>
    <t>BRSR6 apesar de estar em tendência de alta no longo prazo pela média de 200 dias, no curto prazo está em realização. Abaixo dos 14,08 pode seguir em baixa no curto prazo mirando suportes em 13,35 ou 12,62. Teria sinal de retomada altista fechando acima dos 14,72 mirando resistências em 16,43 ou 17,88. O IFR sobrevendido alerta para recuperações se superar 14,72</t>
  </si>
  <si>
    <t>BBSE3 apesar de estar em tendência de alta no longo prazo pela média de 200 dias, no curto prazo está em realização. Abaixo dos 33,57 pode seguir em baixa no curto prazo mirando suportes em 33,02 ou 32,48. Teria sinal de retomada altista fechando acima dos 34,25 mirando resistências em 35,32 ou 36,4.</t>
  </si>
  <si>
    <t>BMOB3 apesar de estar em tendência de alta no longo prazo pela média de 200 dias, no curto prazo está em realização. Abaixo dos 23,83 pode seguir em baixa no curto prazo mirando suportes em 22,64 ou 21,46. Teria sinal de retomada altista fechando acima dos 24,87 mirando resistências em 27,65 ou 30,01.</t>
  </si>
  <si>
    <t>BERK34 está em tendência de baixa pela média de 200 dias, a parece ter completado movimento de repique de alta de curto prazo e pode estar retomando o movimento baixista. Abaixo dos 120,75 pode seguir em queda na direção dos suportes 114,15 ou 111,12. Teria sinal de repique altista fechando acima dos 123,95 mirando resistências em 130 ou 139,8.</t>
  </si>
  <si>
    <t>BIOM3 está em clara tendência de baixa pelas médias de 21 e 200 dias e segue em movimento de baixa. Abaixo dos 6,75 pode buscar suportes 6,37 ou 6. Teria sinal de repique altista fechando acima dos 7,4 mirando resistências em 7,95 ou 8,69.</t>
  </si>
  <si>
    <t>BLAU3 está em tendência de alta pelas médias de 21 e 200 dias, mas começa a dar sinal de possível realização. Abaixo dos 10,35 poderia realizar na direção dos suportes 9,87 ou 9,39. Caso supere os 10,55 retomaria sinal de alta com projeções nos 11,4 ou 12,34.</t>
  </si>
  <si>
    <t>SOJA3 está em clara tendência de baixa pelas médias de 21 e 200 dias e segue em movimento de baixa. Abaixo dos 6,25 pode buscar suportes 5,95 ou 5,65. Teria sinal de repique altista fechando acima dos 6,45 mirando resistências em 7,21 ou 7,8. O IFR sobrevendido alerta para recuperações se superar 6,45</t>
  </si>
  <si>
    <t>BRBI11 está em clara tendência de baixa pelas médias de 21 e 200 dias e segue em movimento de baixa. Abaixo dos 15,89 pode buscar suportes 14,72 ou 13,56. Teria sinal de repique altista fechando acima dos 16,7 mirando resistências em 19,66 ou 21,98. O IFR sobrevendido alerta para recuperações se superar 16,7</t>
  </si>
  <si>
    <t>BBDC3 está em clara tendência de baixa pelas médias de 21 e 200 dias e segue em movimento de baixa. Abaixo dos 15,02 pode buscar suportes 14,09 ou 13,17. Teria sinal de repique altista fechando acima dos 15,3 mirando resistências em 18,01 ou 19,85. O IFR sobrevendido alerta para recuperações se superar 15,3</t>
  </si>
  <si>
    <t>BBDC4 está em clara tendência de baixa pelas médias de 21 e 200 dias e segue em movimento de baixa. Abaixo dos 17,26 pode buscar suportes 16,14 ou 15,03. Teria sinal de repique altista fechando acima dos 17,66 mirando resistências em 20,86 ou 23,08. O IFR sobrevendido alerta para recuperações se superar 17,66</t>
  </si>
  <si>
    <t>BRAP3</t>
  </si>
  <si>
    <t>BRAP3 apesar de estar em tendência de alta no longo prazo pela média de 200 dias, no curto prazo está em realização. Abaixo dos 18,91 pode seguir em baixa no curto prazo mirando suportes em 18,25 ou 17,6. Teria sinal de retomada altista fechando acima dos 19,34 mirando resistências em 21,02 ou 22,32.</t>
  </si>
  <si>
    <t>BRAP4 apesar de estar em tendência de alta no longo prazo pela média de 200 dias, no curto prazo está em realização. Abaixo dos 21,9 pode seguir em baixa no curto prazo mirando suportes em 20,92 ou 19,95. Teria sinal de retomada altista fechando acima dos 22,53 mirando resistências em 25,05 ou 26,99.</t>
  </si>
  <si>
    <t>SAUD3 apesar de estar em tendência de alta no longo prazo pela média de 200 dias, no curto prazo está em realização. Abaixo dos 13,17 pode seguir em baixa no curto prazo mirando suportes em 12,24 ou 11,31. Teria sinal de retomada altista fechando acima dos 13,6 mirando resistências em 16,17 ou 18,02. O IFR sobrevendido alerta para recuperações se superar 13,6</t>
  </si>
  <si>
    <t>BBAS3 está em clara tendência de baixa pelas médias de 21 e 200 dias e segue em movimento de baixa. Abaixo dos 19,74 pode buscar suportes 18,38 ou 17,02. Teria sinal de repique altista fechando acima dos 20,52 mirando resistências em 24,14 ou 26,85. O IFR sobrevendido alerta para recuperações se superar 20,52</t>
  </si>
  <si>
    <t>AGRO3 está em clara tendência de baixa pelas médias de 21 e 200 dias e segue em movimento de baixa. Abaixo dos 18,49 pode buscar suportes 17,98 ou 17,47. Teria sinal de repique altista fechando acima dos 18,71 mirando resistências em 20,14 ou 21,15.</t>
  </si>
  <si>
    <t>BRKM5 está em tendência de alta pelas médias de 21 e 200 dias, mas começa a dar sinal de possível realização. Abaixo dos 11,84 poderia realizar na direção dos suportes 8,09 ou 6,45. Caso supere os 13,38 retomaria sinal de alta com projeções nos 16,64 ou 21,93. O IFR sobrecomprado alerta realizações se perder 11,84.</t>
  </si>
  <si>
    <t>BRAV3 está em tendência de alta pelas médias de 21 e 200 dias, mas começa a dar sinal de possível realização. Abaixo dos 18,7 poderia realizar na direção dos suportes 17,24 ou 15,93. Caso supere os 19,15 retomaria sinal de alta com projeções nos 21,46 ou 24,06.</t>
  </si>
  <si>
    <t>BRST3 está em clara tendência de baixa pelas médias de 21 e 200 dias e segue em movimento de baixa. Abaixo dos 2,73 pode buscar suportes 2,6 ou 2,47. Teria sinal de repique altista fechando acima dos 2,8 mirando resistências em 3,15 ou 3,4. O IFR sobrevendido alerta para recuperações se superar 2,8</t>
  </si>
  <si>
    <t>AVGO34 apesar de estar em tendência de alta no longo prazo pela média de 200 dias, no curto prazo está em realização. Abaixo dos 28,12 pode seguir em baixa no curto prazo mirando suportes em 27,07 ou 26,02. Teria sinal de retomada altista fechando acima dos 31,51 mirando resistências em 33,6 ou 36,99.</t>
  </si>
  <si>
    <t>BPAC11 apesar de estar em tendência de alta no longo prazo pela média de 200 dias, no curto prazo está em realização. Abaixo dos 52,56 pode seguir em baixa no curto prazo mirando suportes em 49,09 ou 45,62. Teria sinal de retomada altista fechando acima dos 53,66 mirando resistências em 63,78 ou 70,71. O IFR sobrevendido alerta para recuperações se superar 53,66</t>
  </si>
  <si>
    <t>CXSE3 apesar de estar em tendência de alta no longo prazo pela média de 200 dias, no curto prazo está em realização. Abaixo dos 17,23 pode seguir em baixa no curto prazo mirando suportes em 16,78 ou 16,33. Teria sinal de retomada altista fechando acima dos 17,76 mirando resistências em 18,68 ou 19,57.</t>
  </si>
  <si>
    <t>CAML3 está em clara tendência de baixa pelas médias de 21 e 200 dias e segue em movimento de baixa. Abaixo dos 5,57 pode buscar suportes 5,21 ou 4,85. Teria sinal de repique altista fechando acima dos 5,69 mirando resistências em 6,73 ou 7,44. O IFR sobrevendido alerta para recuperações se superar 5,69</t>
  </si>
  <si>
    <t>BHIA3 está em clara tendência de baixa pelas médias de 21 e 200 dias e segue em movimento de baixa. Abaixo dos 1,25 pode buscar suportes 0,76 ou 0,27. Teria sinal de repique altista fechando acima dos 1,47 mirando resistências em 2,83 ou 3,8. O IFR sobrevendido alerta para recuperações se superar 1,47</t>
  </si>
  <si>
    <t>CBAV3 está em tendência de alta no longo prazo, teve uma correção no curto prazo, mas pode estar retomando sinal de altas. Acima dos 10,59 pode buscar 10,75 ou 10,91. Abaixo dos 10,48 retomaria sinal de realização mirando suportes em 10,39 ou 10,31.</t>
  </si>
  <si>
    <t>CEAB3 está em clara tendência de baixa pelas médias de 21 e 200 dias e segue em movimento de baixa. Abaixo dos 10,28 pode buscar suportes 9,43 ou 8,58. Teria sinal de repique altista fechando acima dos 10,99 mirando resistências em 13,03 ou 14,72.</t>
  </si>
  <si>
    <t>CMIG4 apesar de estar em tendência de alta no longo prazo pela média de 200 dias, no curto prazo está em realização. Abaixo dos 11,13 pode seguir em baixa no curto prazo mirando suportes em 10,4 ou 9,67. Teria sinal de retomada altista fechando acima dos 11,45 mirando resistências em 13,48 ou 14,93. O IFR sobrevendido alerta para recuperações se superar 11,45</t>
  </si>
  <si>
    <t>COCA34 está em tendência de alta pelas médias de 21 e 200 dias e vai mantendo sinal de força altista. Acima dos 69,38 pode buscar projeções nos 74,13 ou 81,83. Teria sinal de realização na perda dos 68,08 mirando os 61,68 ou 59,3. O padrão de volume favorece a alta. O IFR sobrecomprado alerta realizações se perder 68,08.</t>
  </si>
  <si>
    <t>COGN3 está em clara tendência de baixa pelas médias de 21 e 200 dias e segue em movimento de baixa. Abaixo dos 2,4 pode buscar suportes 2,13 ou 1,86. Teria sinal de repique altista fechando acima dos 2,51 mirando resistências em 3,27 ou 3,8. O IFR sobrevendido alerta para recuperações se superar 2,51</t>
  </si>
  <si>
    <t>C2OI34 está em tendência de baixa pelas médias de 21 e 200 dias, mas começa a dar sinais de repiques de alta. Acima dos 39,29 teria sinal de repique altista mirando resistências nos 44,3 ou 49,7. Já uma perda dos 35,56 traria de volta o sinal de baixa projetando de 32,85 a 30,15.</t>
  </si>
  <si>
    <t>CSMG3 apesar de estar em tendência de alta no longo prazo pela média de 200 dias, no curto prazo está em realização. Abaixo dos 52,56 pode seguir em baixa no curto prazo mirando suportes em 50,79 ou 48,33. Teria sinal de retomada altista fechando acima dos 54,15 mirando resistências em 58,74 ou 63,65.</t>
  </si>
  <si>
    <t>CPLE3 apesar de estar em tendência de alta no longo prazo pela média de 200 dias, no curto prazo está em realização. Abaixo dos 14,45 pode seguir em baixa no curto prazo mirando suportes em 13,77 ou 13,09. Teria sinal de retomada altista fechando acima dos 14,74 mirando resistências em 16,65 ou 18.</t>
  </si>
  <si>
    <t>CSAN3 está em clara tendência de baixa pelas médias de 21 e 200 dias e segue em movimento de baixa. Abaixo dos 4,1 pode buscar suportes 3,67 ou 3,24. Teria sinal de repique altista fechando acima dos 4,37 mirando resistências em 5,49 ou 6,34. O IFR sobrevendido alerta para recuperações se superar 4,37</t>
  </si>
  <si>
    <t>CPFE3 apesar de estar em tendência de alta no longo prazo pela média de 200 dias, no curto prazo está em realização. Abaixo dos 43,5 pode seguir em baixa no curto prazo mirando suportes em 41,07 ou 38,64. Teria sinal de retomada altista fechando acima dos 44,51 mirando resistências em 51,35 ou 56,2. O IFR sobrevendido alerta para recuperações se superar 44,51</t>
  </si>
  <si>
    <t>CSED3 está em clara tendência de baixa pelas médias de 21 e 200 dias e segue em movimento de baixa. Abaixo dos 4 pode buscar suportes 3,38 ou 2,77. Teria sinal de repique altista fechando acima dos 4,19 mirando resistências em 5,98 ou 7,2. O IFR sobrevendido alerta para recuperações se superar 4,19</t>
  </si>
  <si>
    <t>CMIN3 está em clara tendência de baixa pelas médias de 21 e 200 dias e segue em movimento de baixa. Abaixo dos 4,08 pode buscar suportes 3,78 ou 3,48. Teria sinal de repique altista fechando acima dos 4,31 mirando resistências em 5,05 ou 5,64. O IFR sobrevendido alerta para recuperações se superar 4,31</t>
  </si>
  <si>
    <t>CURY3 está em clara tendência de baixa pelas médias de 21 e 200 dias e segue em movimento de baixa. Abaixo dos 28,45 pode buscar suportes 26,75 ou 25,06. Teria sinal de repique altista fechando acima dos 29,32 mirando resistências em 33,92 ou 37,3.</t>
  </si>
  <si>
    <t>CVCB3 está em clara tendência de baixa pelas médias de 21 e 200 dias e segue em movimento de baixa. Abaixo dos 1,75 pode buscar suportes 1,49 ou 1,24. Teria sinal de repique altista fechando acima dos 1,8 mirando resistências em 2,57 ou 3,07. O IFR sobrevendido alerta para recuperações se superar 1,8</t>
  </si>
  <si>
    <t>CYRE3 está em clara tendência de baixa pelas médias de 21 e 200 dias e segue em movimento de baixa. Abaixo dos 21,16 pode buscar suportes 20,2 ou 17,9. Teria sinal de repique altista fechando acima dos 21,73 mirando resistências em 27,64 ou 32,23. O IFR sobrevendido alerta para recuperações se superar 21,73</t>
  </si>
  <si>
    <t>CYRE4 está em clara tendência de baixa pelas médias de 21 e 200 dias e segue em movimento de baixa. Abaixo dos 19,04 pode buscar suportes 17,16 ou 15,28. Teria sinal de repique altista fechando acima dos 20,09 mirando resistências em 25,11 ou 28,86. O IFR sobrevendido alerta para recuperações se superar 20,09</t>
  </si>
  <si>
    <t>DASA3 apesar de estar em tendência de alta no longo prazo pela média de 200 dias, no curto prazo está em realização. Abaixo dos 2,93 pode seguir em baixa no curto prazo mirando suportes em 2,73 ou 2,54. Teria sinal de retomada altista fechando acima dos 3,13 mirando resistências em 3,55 ou 3,93.</t>
  </si>
  <si>
    <t>DESK3 apesar de estar em tendência de alta no longo prazo pela média de 200 dias, no curto prazo está em realização. Abaixo dos 17,35 pode seguir em baixa no curto prazo mirando suportes em 16,97 ou 16,59. Teria sinal de retomada altista fechando acima dos 17,61 mirando resistências em 18,57 ou 19,32. O IFR sobrevendido alerta para recuperações se superar 17,61</t>
  </si>
  <si>
    <t>DXCO3 está em clara tendência de baixa pelas médias de 21 e 200 dias e segue em movimento de baixa. Abaixo dos 4,67 pode buscar suportes 4,28 ou 3,89. Teria sinal de repique altista fechando acima dos 4,78 mirando resistências em 5,93 ou 6,7. O IFR sobrevendido alerta para recuperações se superar 4,78</t>
  </si>
  <si>
    <t>PNVL3 apesar de estar em tendência de alta no longo prazo pela média de 200 dias, no curto prazo está em realização. Abaixo dos 11,67 pode seguir em baixa no curto prazo mirando suportes em 10,76 ou 9,86. Teria sinal de retomada altista fechando acima dos 12,01 mirando resistências em 14,59 ou 16,39. O IFR sobrevendido alerta para recuperações se superar 12,01</t>
  </si>
  <si>
    <t>DIRR3 está em clara tendência de baixa pelas médias de 21 e 200 dias e segue em movimento de baixa. Abaixo dos 12,15 pode buscar suportes 11,31 ou 10,47. Teria sinal de repique altista fechando acima dos 12,68 mirando resistências em 14,86 ou 16,53.</t>
  </si>
  <si>
    <t>ECOR3 está em tendência de baixa pelas médias de 21 e 200 dias, mas começa a dar sinais de repiques de alta. Acima dos 7,69 teria sinal de repique altista mirando resistências nos 9,72 ou 11,23. Já uma perda dos 7,27 traria de volta o sinal de baixa projetando de 6,51 a 5,75.</t>
  </si>
  <si>
    <t>LILY34 está em tendência de alta pelas médias de 21 e 200 dias e vai mantendo sinal de força altista. Acima dos 171,8 pode buscar projeções nos 190,32 ou 220,29. Teria sinal de realização na perda dos 164,34 mirando os 141,83 ou 132,56. O padrão de volume favorece a alta.</t>
  </si>
  <si>
    <t>EMBJ3 está em clara tendência de baixa pelas médias de 21 e 200 dias e segue em movimento de baixa. Abaixo dos 68,08 pode buscar suportes 62,92 ou 57,77. Teria sinal de repique altista fechando acima dos 70,12 mirando resistências em 84,76 ou 95,06. O IFR sobrevendido alerta para recuperações se superar 70,12</t>
  </si>
  <si>
    <t>ENGI11 está em clara tendência de baixa pelas médias de 21 e 200 dias e segue em movimento de baixa. Abaixo dos 47,16 pode buscar suportes 43,96 ou 40,76. Teria sinal de repique altista fechando acima dos 48,17 mirando resistências em 57,5 ou 63,89. O IFR sobrevendido alerta para recuperações se superar 48,17</t>
  </si>
  <si>
    <t>ENEV3 apesar de estar em tendência de alta no longo prazo pela média de 200 dias, no curto prazo está em realização. Abaixo dos 23,62 pode seguir em baixa no curto prazo mirando suportes em 22,34 ou 21,06. Teria sinal de retomada altista fechando acima dos 24,99 mirando resistências em 27,75 ou 30,3. O IFR sobrevendido alerta para recuperações se superar 24,99</t>
  </si>
  <si>
    <t>EGIE3 apesar de estar em tendência de alta no longo prazo pela média de 200 dias, no curto prazo está em realização. Abaixo dos 31,67 pode seguir em baixa no curto prazo mirando suportes em 30,01 ou 28,36. Teria sinal de retomada altista fechando acima dos 32,28 mirando resistências em 37,01 ou 40,31. O IFR sobrevendido alerta para recuperações se superar 32,28</t>
  </si>
  <si>
    <t>EQTL3 está em clara tendência de baixa pelas médias de 21 e 200 dias e segue em movimento de baixa. Abaixo dos 37,55 pode buscar suportes 35,2 ou 32,86. Teria sinal de repique altista fechando acima dos 38,4 mirando resistências em 45,13 ou 49,81. O IFR sobrevendido alerta para recuperações se superar 38,4</t>
  </si>
  <si>
    <t>Espacolaser</t>
  </si>
  <si>
    <t>ESPA3</t>
  </si>
  <si>
    <t>ESPA3 está em clara tendência de baixa pelas médias de 21 e 200 dias e segue em movimento de baixa. Abaixo dos 0,77 pode buscar suportes 0,65 ou 0,53. Teria sinal de repique altista fechando acima dos 0,82 mirando resistências em 1,15 ou 1,38. O IFR sobrevendido alerta para recuperações se superar 0,82</t>
  </si>
  <si>
    <t>EUCA4 está em tendência de alta pelas médias de 21 e 200 dias e vai mantendo sinal de força altista. Acima dos 26,9 pode buscar projeções nos 31,11 ou 37,93. Teria sinal de realização na perda dos 25,1 mirando os 20,08 ou 17,97. O padrão de volume favorece a alta. O IFR sobrecomprado alerta realizações se perder 25,1.</t>
  </si>
  <si>
    <t>EXXO34 está em tendência de alta pelas médias de 21 e 200 dias e vai mantendo sinal de força altista. Acima dos 102,69 pode buscar projeções nos 111,94 ou 126,91. Teria sinal de realização na perda dos 100,05 mirando os 87,72 ou 83,09. O padrão de volume favorece a alta. O IFR sobrecomprado alerta realizações se perder 100,05.</t>
  </si>
  <si>
    <t>EZTC3 está em clara tendência de baixa pelas médias de 21 e 200 dias e segue em movimento de baixa. Abaixo dos 12,5 pode buscar suportes 11,39 ou 10,29. Teria sinal de repique altista fechando acima dos 12,79 mirando resistências em 16,07 ou 18,27.</t>
  </si>
  <si>
    <t>FESA4 está em clara tendência de baixa pelas médias de 21 e 200 dias e segue em movimento de baixa. Abaixo dos 6,12 pode buscar suportes 5,44 ou 4,77. Teria sinal de repique altista fechando acima dos 6,42 mirando resistências em 8,29 ou 9,63. O IFR sobrevendido alerta para recuperações se superar 6,42</t>
  </si>
  <si>
    <t>FLRY3 apesar de estar em tendência de alta no longo prazo pela média de 200 dias, no curto prazo está em realização. Abaixo dos 15,28 pode seguir em baixa no curto prazo mirando suportes em 14,76 ou 14,24. Teria sinal de retomada altista fechando acima dos 15,62 mirando resistências em 16,96 ou 17,99.</t>
  </si>
  <si>
    <t>FRAS3 está em clara tendência de baixa pelas médias de 21 e 200 dias e segue em movimento de baixa. Abaixo dos 20,95 pode buscar suportes 20,44 ou 19,94. Teria sinal de repique altista fechando acima dos 21,32 mirando resistências em 22,58 ou 23,58.</t>
  </si>
  <si>
    <t>Gafisa</t>
  </si>
  <si>
    <t>GFSA3</t>
  </si>
  <si>
    <t>GFSA3 está em clara tendência de baixa pelas médias de 21 e 200 dias e segue em movimento de baixa. Abaixo dos 1,11 pode buscar suportes 0,98 ou 0,85. Teria sinal de repique altista fechando acima dos 1,21 mirando resistências em 1,53 ou 1,78. O IFR sobrevendido alerta para recuperações se superar 1,21</t>
  </si>
  <si>
    <t>GGBR4 está em tendência de alta pelas médias de 21 e 200 dias, mas começa a dar sinal de possível realização. Abaixo dos 22,81 poderia realizar na direção dos suportes 21,02 ou 19,96. Caso supere os 23,27 retomaria sinal de alta com projeções nos 24,42 ou 26,52.</t>
  </si>
  <si>
    <t>GOAU4 está em tendência de alta pelas médias de 21 e 200 dias, mas começa a dar sinal de possível realização. Abaixo dos 9,91 poderia realizar na direção dos suportes 9,27 ou 8,88. Caso supere os 10,1 retomaria sinal de alta com projeções nos 10,5 ou 11,26.</t>
  </si>
  <si>
    <t>GGPS3 está em clara tendência de baixa pelas médias de 21 e 200 dias e segue em movimento de baixa. Abaixo dos 12,87 pode buscar suportes 11,7 ou 10,53. Teria sinal de repique altista fechando acima dos 13,19 mirando resistências em 16,65 ou 18,98. O IFR sobrevendido alerta para recuperações se superar 13,19</t>
  </si>
  <si>
    <t>GRND3 está em clara tendência de baixa pelas médias de 21 e 200 dias e segue em movimento de baixa. Abaixo dos 3,9 pode buscar suportes 3,64 ou 3,39. Teria sinal de repique altista fechando acima dos 4,04 mirando resistências em 4,72 ou 5,22. O IFR sobrevendido alerta para recuperações se superar 4,04</t>
  </si>
  <si>
    <t>GMAT3 está em clara tendência de baixa pelas médias de 21 e 200 dias e segue em movimento de baixa. Abaixo dos 4,06 pode buscar suportes 3,81 ou 3,57. Teria sinal de repique altista fechando acima dos 4,2 mirando resistências em 4,85 ou 5,33.</t>
  </si>
  <si>
    <t>SBFG3 está em clara tendência de baixa pelas médias de 21 e 200 dias e segue em movimento de baixa. Abaixo dos 10,17 pode buscar suportes 9,38 ou 8,59. Teria sinal de repique altista fechando acima dos 10,83 mirando resistências em 12,72 ou 14,29.</t>
  </si>
  <si>
    <t>HAPV3 está em tendência de baixa pela média de 200 dias, a parece ter completado movimento de repique de alta de curto prazo e pode estar retomando o movimento baixista. Abaixo dos 12,23 pode seguir em queda na direção dos suportes 10,99 ou 9,93. Teria sinal de repique altista fechando acima dos 13 mirando resistências em 14,42 ou 16,53.</t>
  </si>
  <si>
    <t>HBOR3 está em clara tendência de baixa pelas médias de 21 e 200 dias e segue em movimento de baixa. Abaixo dos 2,08 pode buscar suportes 1,96 ou 1,85. Teria sinal de repique altista fechando acima dos 2,25 mirando resistências em 2,45 ou 2,67.</t>
  </si>
  <si>
    <t>HBSA3 está em clara tendência de baixa pelas médias de 21 e 200 dias e segue em movimento de baixa. Abaixo dos 3,22 pode buscar suportes 3,08 ou 2,94. Teria sinal de repique altista fechando acima dos 3,3 mirando resistências em 3,67 ou 3,94.</t>
  </si>
  <si>
    <t>HYPE3 está em clara tendência de baixa pelas médias de 21 e 200 dias e segue em movimento de baixa. Abaixo dos 21,91 pode buscar suportes 21,32 ou 20,74. Teria sinal de repique altista fechando acima dos 22,61 mirando resistências em 23,8 ou 24,96.</t>
  </si>
  <si>
    <t>IGTI11 apesar de estar em tendência de alta no longo prazo pela média de 200 dias, no curto prazo está em realização. Abaixo dos 25,63 pode seguir em baixa no curto prazo mirando suportes em 24,24 ou 22,86. Teria sinal de retomada altista fechando acima dos 26,27 mirando resistências em 30,1 ou 32,86.</t>
  </si>
  <si>
    <t>ITLC34 está em tendência de alta pelas médias de 21 e 200 dias e vai mantendo sinal de força altista. Acima dos 94,8 pode buscar projeções nos 107,83 ou 141,21. Teria sinal de realização na perda dos 85,93 mirando os 53,81 ou 37,11.</t>
  </si>
  <si>
    <t>INTB3 apesar de estar em tendência de alta no longo prazo pela média de 200 dias, no curto prazo está em realização. Abaixo dos 13,8 pode seguir em baixa no curto prazo mirando suportes em 13,12 ou 12,45. Teria sinal de retomada altista fechando acima dos 14,56 mirando resistências em 15,97 ou 17,31.</t>
  </si>
  <si>
    <t>INBR32 está em tendência de baixa pelas médias de 21 e 200 dias, mas começa a dar sinais de repiques de alta. Acima dos 29,68 teria sinal de repique altista mirando resistências nos 41,14 ou 49,05. Já uma perda dos 28,33 traria de volta o sinal de baixa projetando de 24,37 a 20,41. O IFR sobrevendido alerta para recuperações se superar 29,68</t>
  </si>
  <si>
    <t>MYPK3 está em clara tendência de baixa pelas médias de 21 e 200 dias e segue em movimento de baixa. Abaixo dos 8,69 pode buscar suportes 8,11 ou 7,53. Teria sinal de repique altista fechando acima dos 9 mirando resistências em 10,56 ou 11,71. O IFR sobrevendido alerta para recuperações se superar 9</t>
  </si>
  <si>
    <t>RANI3 está em clara tendência de baixa pelas médias de 21 e 200 dias e segue em movimento de baixa. Abaixo dos 7,62 pode buscar suportes 7,29 ou 6,97. Teria sinal de repique altista fechando acima dos 7,85 mirando resistências em 8,67 ou 9,31.</t>
  </si>
  <si>
    <t>IRBR3 apesar de estar em tendência de alta no longo prazo pela média de 200 dias, no curto prazo está em realização. Abaixo dos 51,05 pode seguir em baixa no curto prazo mirando suportes em 49 ou 46,95. Teria sinal de retomada altista fechando acima dos 53,05 mirando resistências em 57,67 ou 61,76.</t>
  </si>
  <si>
    <t>ISAE4 apesar de estar em tendência de alta no longo prazo pela média de 200 dias, no curto prazo está em realização. Abaixo dos 27,69 pode seguir em baixa no curto prazo mirando suportes em 26,71 ou 25,73. Teria sinal de retomada altista fechando acima dos 28,19 mirando resistências em 30,86 ou 32,81.</t>
  </si>
  <si>
    <t>ITSA4 apesar de estar em tendência de alta no longo prazo pela média de 200 dias, no curto prazo está em realização. Abaixo dos 12,57 pode seguir em baixa no curto prazo mirando suportes em 11,87 ou 11,18. Teria sinal de retomada altista fechando acima dos 12,78 mirando resistências em 14,81 ou 16,19. O IFR sobrevendido alerta para recuperações se superar 12,78</t>
  </si>
  <si>
    <t>ITUB3 apesar de estar em tendência de alta no longo prazo pela média de 200 dias, no curto prazo está em realização. Abaixo dos 39,25 pode seguir em baixa no curto prazo mirando suportes em 37,06 ou 34,88. Teria sinal de retomada altista fechando acima dos 39,99 mirando resistências em 46,31 ou 50,67. O IFR sobrevendido alerta para recuperações se superar 39,99</t>
  </si>
  <si>
    <t>ITUB4 está em clara tendência de baixa pelas médias de 21 e 200 dias e segue em movimento de baixa. Abaixo dos 38,7 pode buscar suportes 36,37 ou 34,04. Teria sinal de repique altista fechando acima dos 39,42 mirando resistências em 46,24 ou 50,89. O IFR sobrevendido alerta para recuperações se superar 39,42</t>
  </si>
  <si>
    <t>JALL3 está em clara tendência de baixa pelas médias de 21 e 200 dias e segue em movimento de baixa. Abaixo dos 2,9 pode buscar suportes 2,73 ou 2,57. Teria sinal de repique altista fechando acima dos 3 mirando resistências em 3,42 ou 3,74. O IFR sobrevendido alerta para recuperações se superar 3</t>
  </si>
  <si>
    <t>JBSS32 está em clara tendência de baixa pelas médias de 21 e 200 dias e segue em movimento de baixa. Abaixo dos 62,55 pode buscar suportes 56,2 ou 49,85. Teria sinal de repique altista fechando acima dos 64,4 mirando resistências em 83,1 ou 95,79. O IFR sobrevendido alerta para recuperações se superar 64,4</t>
  </si>
  <si>
    <t>JHSF3 apesar de estar em tendência de alta no longo prazo pela média de 200 dias, no curto prazo está em realização. Abaixo dos 10,17 pode seguir em baixa no curto prazo mirando suportes em 8,85 ou 7,54. Teria sinal de retomada altista fechando acima dos 10,43 mirando resistências em 14,42 ou 17,04. O IFR sobrevendido alerta para recuperações se superar 10,43</t>
  </si>
  <si>
    <t>JPMC34 está em clara tendência de baixa pelas médias de 21 e 200 dias e segue em movimento de baixa. Abaixo dos 148,95 pode buscar suportes 145 ou 141,22. Teria sinal de repique altista fechando acima dos 151,72 mirando resistências em 157,22 ou 164,77.</t>
  </si>
  <si>
    <t>JSLG3 está em tendência de alta no longo prazo, teve uma correção no curto prazo, mas pode estar retomando sinal de altas. Acima dos 6,74 pode buscar 8,08 ou 9,13. Abaixo dos 6,37 retomaria sinal de realização mirando suportes em 5,84 ou 5,31.</t>
  </si>
  <si>
    <t>KEPL3 está em clara tendência de baixa pelas médias de 21 e 200 dias e segue em movimento de baixa. Abaixo dos 6,97 pode buscar suportes 6,59 ou 6,21. Teria sinal de repique altista fechando acima dos 7,15 mirando resistências em 8,19 ou 8,94. O IFR sobrevendido alerta para recuperações se superar 7,15</t>
  </si>
  <si>
    <t>KLBN3 está em clara tendência de baixa pelas médias de 21 e 200 dias e segue em movimento de baixa. Abaixo dos 3,23 pode buscar suportes 3,06 ou 2,89. Teria sinal de repique altista fechando acima dos 3,29 mirando resistências em 3,78 ou 4,11. O IFR sobrevendido alerta para recuperações se superar 3,29</t>
  </si>
  <si>
    <t>KLBN4 está em clara tendência de baixa pelas médias de 21 e 200 dias e segue em movimento de baixa. Abaixo dos 3,24 pode buscar suportes 3,06 ou 2,89. Teria sinal de repique altista fechando acima dos 3,29 mirando resistências em 3,8 ou 4,14. O IFR sobrevendido alerta para recuperações se superar 3,29</t>
  </si>
  <si>
    <t>KLBN11 está em clara tendência de baixa pelas médias de 21 e 200 dias e segue em movimento de baixa. Abaixo dos 16,1 pode buscar suportes 15,23 ou 14,36. Teria sinal de repique altista fechando acima dos 16,37 mirando resistências em 18,91 ou 20,64. O IFR sobrevendido alerta para recuperações se superar 16,37</t>
  </si>
  <si>
    <t>LAVV3 está em clara tendência de baixa pelas médias de 21 e 200 dias e segue em movimento de baixa. Abaixo dos 11,03 pode buscar suportes 9,77 ou 8,51. Teria sinal de repique altista fechando acima dos 11,52 mirando resistências em 15,1 ou 17,61. O IFR sobrevendido alerta para recuperações se superar 11,52</t>
  </si>
  <si>
    <t>LIGT3 está em tendência de baixa pelas médias de 21 e 200 dias, mas começa a dar sinais de repiques de alta. Acima dos 4,34 teria sinal de repique altista mirando resistências nos 5,35 ou 6,38. Já uma perda dos 3,67 traria de volta o sinal de baixa projetando de 3,15 a 2,63.</t>
  </si>
  <si>
    <t>RENT3 apesar de estar em tendência de alta no longo prazo pela média de 200 dias, no curto prazo está em realização. Abaixo dos 41,36 pode seguir em baixa no curto prazo mirando suportes em 38,06 ou 34,77. Teria sinal de retomada altista fechando acima dos 42,77 mirando resistências em 52,01 ou 58,59.</t>
  </si>
  <si>
    <t>RENT4 está em clara tendência de baixa pelas médias de 21 e 200 dias e segue em movimento de baixa. Abaixo dos 39,97 pode buscar suportes 36,87 ou 33,78. Teria sinal de repique altista fechando acima dos 41,26 mirando resistências em 49,98 ou 56,16.</t>
  </si>
  <si>
    <t>LOGG3 apesar de estar em tendência de alta no longo prazo pela média de 200 dias, no curto prazo está em realização. Abaixo dos 24,73 pode seguir em baixa no curto prazo mirando suportes em 23,72 ou 22,72. Teria sinal de retomada altista fechando acima dos 25,66 mirando resistências em 27,97 ou 29,97.</t>
  </si>
  <si>
    <t>LREN3 está em clara tendência de baixa pelas médias de 21 e 200 dias e segue em movimento de baixa. Abaixo dos 13,03 pode buscar suportes 12,33 ou 11,63. Teria sinal de repique altista fechando acima dos 13,79 mirando resistências em 15,29 ou 16,68.</t>
  </si>
  <si>
    <t>LWSA3 está em clara tendência de baixa pelas médias de 21 e 200 dias e segue em movimento de baixa. Abaixo dos 3,58 pode buscar suportes 3,35 ou 3,12. Teria sinal de repique altista fechando acima dos 3,74 mirando resistências em 4,31 ou 4,76.</t>
  </si>
  <si>
    <t>MDIA3 está em clara tendência de baixa pelas médias de 21 e 200 dias e segue em movimento de baixa. Abaixo dos 19,41 pode buscar suportes 17,74 ou 16,07. Teria sinal de repique altista fechando acima dos 19,97 mirando resistências em 24,8 ou 28,13. O IFR sobrevendido alerta para recuperações se superar 19,97</t>
  </si>
  <si>
    <t>MGLU3 está em clara tendência de baixa pelas médias de 21 e 200 dias e segue em movimento de baixa. Abaixo dos 6,34 pode buscar suportes 5,44 ou 4,55. Teria sinal de repique altista fechando acima dos 6,68 mirando resistências em 9,23 ou 11,01. O IFR sobrevendido alerta para recuperações se superar 6,68</t>
  </si>
  <si>
    <t>POMO3 está em clara tendência de baixa pelas médias de 21 e 200 dias e segue em movimento de baixa. Abaixo dos 5,66 pode buscar suportes 5,35 ou 5,04. Teria sinal de repique altista fechando acima dos 5,84 mirando resistências em 6,65 ou 7,26.</t>
  </si>
  <si>
    <t>POMO4 está em clara tendência de baixa pelas médias de 21 e 200 dias e segue em movimento de baixa. Abaixo dos 5,79 pode buscar suportes 5,4 ou 5,01. Teria sinal de repique altista fechando acima dos 5,93 mirando resistências em 7,04 ou 7,81. O IFR sobrevendido alerta para recuperações se superar 5,93</t>
  </si>
  <si>
    <t>MBRF3 está em clara tendência de baixa pelas médias de 21 e 200 dias e segue em movimento de baixa. Abaixo dos 16,02 pode buscar suportes 14,91 ou 13,81. Teria sinal de repique altista fechando acima dos 16,78 mirando resistências em 19,58 ou 21,78.</t>
  </si>
  <si>
    <t>M2RV34 está em tendência de alta pelas médias de 21 e 200 dias e vai mantendo sinal de força altista. Acima dos 95,32 pode buscar projeções nos 109,32 ou 131,98. Teria sinal de realização na perda dos 82,48 mirando os 72,66 ou 65,65. O padrão de volume favorece a alta.</t>
  </si>
  <si>
    <t>CASH3 está em tendência de baixa pelas médias de 21 e 200 dias, mas começa a dar sinais de repiques de alta. Acima dos 4 teria sinal de repique altista mirando resistências nos 4,6 ou 5,13. Já uma perda dos 3,74 traria de volta o sinal de baixa projetando de 3,47 a 3,2.</t>
  </si>
  <si>
    <t>MELK3 está em clara tendência de baixa pelas médias de 21 e 200 dias e segue em movimento de baixa. Abaixo dos 3,11 pode buscar suportes 2,98 ou 2,86. Teria sinal de repique altista fechando acima dos 3,23 mirando resistências em 3,51 ou 3,75.</t>
  </si>
  <si>
    <t>MELI34 está em tendência de baixa pelas médias de 21 e 200 dias, mas começa a dar sinais de repiques de alta. Acima dos 68,09 teria sinal de repique altista mirando resistências nos 77,69 ou 87,78. Já uma perda dos 65,94 traria de volta o sinal de baixa projetando de 61,35 a 56,3.</t>
  </si>
  <si>
    <t>BMEB4 está em tendência de alta no longo prazo, teve uma correção no curto prazo, mas pode estar retomando sinal de altas. Acima dos 70,2 pode buscar 78,96 ou 87,5. Abaixo dos 65,13 retomaria sinal de realização mirando suportes em 60,85 ou 56,58.</t>
  </si>
  <si>
    <t>M1TA34 está em clara tendência de baixa pelas médias de 21 e 200 dias e segue em movimento de baixa. Abaixo dos 108 pode buscar suportes 103,74 ou 98,2. Teria sinal de repique altista fechando acima dos 110,24 mirando resistências em 121,66 ou 132,73.</t>
  </si>
  <si>
    <t>LEVE3 apesar de estar em tendência de alta no longo prazo pela média de 200 dias, no curto prazo está em realização. Abaixo dos 31,65 pode seguir em baixa no curto prazo mirando suportes em 30,24 ou 28,83. Teria sinal de retomada altista fechando acima dos 32,7 mirando resistências em 36,21 ou 39,02.</t>
  </si>
  <si>
    <t>MUTC34 está em tendência de alta pelas médias de 21 e 200 dias e vai mantendo sinal de força altista. Acima dos 607,55 pode buscar projeções nos 676,45 ou 861,1. Teria sinal de realização na perda dos 547 mirando os 377,66 ou 285,33. O padrão de volume favorece a alta.</t>
  </si>
  <si>
    <t>MSFT34 está em tendência de baixa pela média de 200 dias, a parece ter completado movimento de repique de alta de curto prazo e pode estar retomando o movimento baixista. Abaixo dos 87,35 pode seguir em queda na direção dos suportes 82,39 ou 79,37. Teria sinal de repique altista fechando acima dos 92,16 mirando resistências em 98,19 ou 107,96.</t>
  </si>
  <si>
    <t>MILS3 está em clara tendência de baixa pelas médias de 21 e 200 dias e segue em movimento de baixa. Abaixo dos 12,34 pode buscar suportes 11,87 ou 11,41. Teria sinal de repique altista fechando acima dos 12,62 mirando resistências em 13,83 ou 14,75.</t>
  </si>
  <si>
    <t>BEEF3 está em tendência de baixa pela média de 200 dias, a parece ter completado movimento de repique de alta de curto prazo e pode estar retomando o movimento baixista. Abaixo dos 4,17 pode seguir em queda na direção dos suportes 3,73 ou 3,5. Teria sinal de repique altista fechando acima dos 4,46 mirando resistências em 4,91 ou 5,64.</t>
  </si>
  <si>
    <t>MTRE3 está em clara tendência de baixa pelas médias de 21 e 200 dias e segue em movimento de baixa. Abaixo dos 3,34 pode buscar suportes 3,17 ou 3. Teria sinal de repique altista fechando acima dos 3,43 mirando resistências em 3,88 ou 4,21. O IFR sobrevendido alerta para recuperações se superar 3,43</t>
  </si>
  <si>
    <t>MOTV3 está em clara tendência de baixa pelas médias de 21 e 200 dias e segue em movimento de baixa. Abaixo dos 14,33 pode buscar suportes 13,4 ou 12,48. Teria sinal de repique altista fechando acima dos 14,73 mirando resistências em 17,32 ou 19,16. O IFR sobrevendido alerta para recuperações se superar 14,73</t>
  </si>
  <si>
    <t>MDNE3 apesar de estar em tendência de alta no longo prazo pela média de 200 dias, no curto prazo está em realização. Abaixo dos 26,41 pode seguir em baixa no curto prazo mirando suportes em 24,19 ou 21,97. Teria sinal de retomada altista fechando acima dos 27,24 mirando resistências em 33,58 ou 38,01.</t>
  </si>
  <si>
    <t>MOVI3 está em clara tendência de baixa pelas médias de 21 e 200 dias e segue em movimento de baixa. Abaixo dos 8,95 pode buscar suportes 7,17 ou 5,39. Teria sinal de repique altista fechando acima dos 9,41 mirando resistências em 14,7 ou 18,25. O IFR sobrevendido alerta para recuperações se superar 9,41</t>
  </si>
  <si>
    <t>MRVE3 está em clara tendência de baixa pelas médias de 21 e 200 dias e segue em movimento de baixa. Abaixo dos 5,95 pode buscar suportes 5,4 ou 4,86. Teria sinal de repique altista fechando acima dos 6,2 mirando resistências em 7,71 ou 8,79.</t>
  </si>
  <si>
    <t>MLAS3 está em tendência de alta pelas médias de 21 e 200 dias e vai mantendo sinal de força altista. Acima dos 1,63 pode buscar projeções nos 1,76 ou 1,97. Teria sinal de realização na perda dos 1,53 mirando os 1,41 ou 1,3.</t>
  </si>
  <si>
    <t>MULT3 está em clara tendência de baixa pelas médias de 21 e 200 dias e segue em movimento de baixa. Abaixo dos 28,91 pode buscar suportes 27,17 ou 25,43. Teria sinal de repique altista fechando acima dos 29,52 mirando resistências em 34,54 ou 38,01.</t>
  </si>
  <si>
    <t>NATU3 apesar de estar em tendência de alta no longo prazo pela média de 200 dias, no curto prazo está em realização. Abaixo dos 9,17 pode seguir em baixa no curto prazo mirando suportes em 8,55 ou 7,94. Teria sinal de retomada altista fechando acima dos 9,91 mirando resistências em 11,15 ou 12,37.</t>
  </si>
  <si>
    <t>NFLX34 apesar de estar em tendência de baixa no longo prazo pela média de 200 dias, no curto prazo está com sinal de recuperação favorecendo repiques de alta. Acima dos 9,4 pode seguir repique altista na direção resistências nos 10,06 ou 11,13. Caso perca os 8,92 teria sinal de baixa projetando de 8,33 a 7,99. O padrão de volume favorece a alta.</t>
  </si>
  <si>
    <t>ROXO34 está em tendência de baixa pelas médias de 21 e 200 dias, mas começa a dar sinais de repiques de alta. Acima dos 10,45 teria sinal de repique altista mirando resistências nos 12,69 ou 14,37. Já uma perda dos 9,97 traria de volta o sinal de baixa projetando de 9,12 a 8,28. O IFR sobrevendido alerta para recuperações se superar 10,45</t>
  </si>
  <si>
    <t>NVDC34 está em tendência de alta pelas médias de 21 e 200 dias e vai mantendo sinal de força altista. Acima dos 23,5 pode buscar projeções nos 24,56 ou 27,33. Teria sinal de realização na perda dos 22,85 mirando os 20,07 ou 18,68.</t>
  </si>
  <si>
    <t>OPCT3 apesar de estar em tendência de alta no longo prazo pela média de 200 dias, no curto prazo está em realização. Abaixo dos 9,65 pode seguir em baixa no curto prazo mirando suportes em 9,35 ou 9,05. Teria sinal de retomada altista fechando acima dos 9,96 mirando resistências em 10,62 ou 11,21.</t>
  </si>
  <si>
    <t>ONCO3 está em tendência de baixa pelas médias de 21 e 200 dias, mas começa a dar sinais de repiques de alta. Acima dos 1,09 teria sinal de repique altista mirando resistências nos 2,05 ou 2,7. Já uma perda dos 0,99 traria de volta o sinal de baixa projetando de 0,66 a 0,33. O IFR sobrevendido alerta para recuperações se superar 1,09</t>
  </si>
  <si>
    <t>ORCL34 está em tendência de baixa pela média de 200 dias, a parece ter completado movimento de repique de alta de curto prazo e pode estar retomando o movimento baixista. Abaixo dos 152,15 pode seguir em queda na direção dos suportes 133,22 ou 122,95. Teria sinal de repique altista fechando acima dos 158 mirando resistências em 166,45 ou 186,98.</t>
  </si>
  <si>
    <t>OBTC3 está em clara tendência de baixa pelas médias de 21 e 200 dias e segue em movimento de baixa. Abaixo dos 6,51 pode buscar suportes 6,11 ou 5,71. Teria sinal de repique altista fechando acima dos 7,01 mirando resistências em 7,79 ou 8,58.</t>
  </si>
  <si>
    <t>ORVR3 apesar de estar em tendência de alta no longo prazo pela média de 200 dias, no curto prazo está em realização. Abaixo dos 75,27 pode seguir em baixa no curto prazo mirando suportes em 72,63 ou 69,99. Teria sinal de retomada altista fechando acima dos 78 mirando resistências em 83,81 ou 89,08.</t>
  </si>
  <si>
    <t>PCAR3 está em clara tendência de baixa pelas médias de 21 e 200 dias e segue em movimento de baixa. Abaixo dos 2,13 pode buscar suportes 1,85 ou 1,57. Teria sinal de repique altista fechando acima dos 2,26 mirando resistências em 3,02 ou 3,57.</t>
  </si>
  <si>
    <t>PAGS34 está em clara tendência de baixa pelas médias de 21 e 200 dias e segue em movimento de baixa. Abaixo dos 8,63 pode buscar suportes 7,82 ou 7,01. Teria sinal de repique altista fechando acima dos 9,35 mirando resistências em 11,24 ou 12,85.</t>
  </si>
  <si>
    <t>PGMN3 está em clara tendência de baixa pelas médias de 21 e 200 dias e segue em movimento de baixa. Abaixo dos 4,47 pode buscar suportes 4,02 ou 3,58. Teria sinal de repique altista fechando acima dos 4,62 mirando resistências em 5,91 ou 6,79. O IFR sobrevendido alerta para recuperações se superar 4,62</t>
  </si>
  <si>
    <t>P2LT34 está em clara tendência de baixa pelas médias de 21 e 200 dias e segue em movimento de baixa. Abaixo dos 224,31 pode buscar suportes 212,01 ou 199,28. Teria sinal de repique altista fechando acima dos 230,27 mirando resistências em 253,2 ou 278,65.</t>
  </si>
  <si>
    <t>PETR3 apesar de estar em tendência de alta no longo prazo pela média de 200 dias, no curto prazo está em realização. Abaixo dos 50,8 pode seguir em baixa no curto prazo mirando suportes em 48,79 ou 46,81. Teria sinal de retomada altista fechando acima dos 51,74 mirando resistências em 55,19 ou 59,14.</t>
  </si>
  <si>
    <t>PETR4 apesar de estar em tendência de alta no longo prazo pela média de 200 dias, no curto prazo está em realização. Abaixo dos 45,59 pode seguir em baixa no curto prazo mirando suportes em 44,36 ou 42,66. Teria sinal de retomada altista fechando acima dos 46,3 mirando resistências em 49,85 ou 53,24.</t>
  </si>
  <si>
    <t>RECV3 apesar de estar em tendência de alta no longo prazo pela média de 200 dias, no curto prazo está em realização. Abaixo dos 11,6 pode seguir em baixa no curto prazo mirando suportes em 11,03 ou 10,46. Teria sinal de retomada altista fechando acima dos 12,18 mirando resistências em 13,43 ou 14,56.</t>
  </si>
  <si>
    <t>PRIO3 está em tendência de alta pelas médias de 21 e 200 dias e vai mantendo sinal de força altista. Acima dos 70,8 pode buscar projeções nos 76,77 ou 86,44. Teria sinal de realização na perda dos 68,18 mirando os 61,13 ou 58,14.</t>
  </si>
  <si>
    <t>AUAU3 está em clara tendência de baixa pelas médias de 21 e 200 dias e segue em movimento de baixa. Abaixo dos 3,18 pode buscar suportes 2,91 ou 2,65. Teria sinal de repique altista fechando acima dos 3,29 mirando resistências em 4,03 ou 4,55. O IFR sobrevendido alerta para recuperações se superar 3,29</t>
  </si>
  <si>
    <t>PINE4 apesar de estar em tendência de alta no longo prazo pela média de 200 dias, no curto prazo está em realização. Abaixo dos 13,45 pode seguir em baixa no curto prazo mirando suportes em 12,72 ou 11,65. Teria sinal de retomada altista fechando acima dos 13,94 mirando resistências em 16,17 ou 18,3.</t>
  </si>
  <si>
    <t>PLPL3 está em clara tendência de baixa pelas médias de 21 e 200 dias e segue em movimento de baixa. Abaixo dos 9,87 pode buscar suportes 8,81 ou 7,75. Teria sinal de repique altista fechando acima dos 10,28 mirando resistências em 13,3 ou 15,41.</t>
  </si>
  <si>
    <t>PSSA3 está em clara tendência de baixa pelas médias de 21 e 200 dias e segue em movimento de baixa. Abaixo dos 47,45 pode buscar suportes 44,95 ou 42,46. Teria sinal de repique altista fechando acima dos 48,52 mirando resistências em 55,51 ou 60,49.</t>
  </si>
  <si>
    <t>POSI3 está em tendência de baixa pelas médias de 21 e 200 dias, mas começa a dar sinais de repiques de alta. Acima dos 4,02 teria sinal de repique altista mirando resistências nos 4,8 ou 5,43. Já uma perda dos 3,77 traria de volta o sinal de baixa projetando de 3,45 a 3,13.</t>
  </si>
  <si>
    <t>Priner</t>
  </si>
  <si>
    <t>PRNR3 apesar de estar em tendência de alta no longo prazo pela média de 200 dias, no curto prazo está em realização. Abaixo dos 18,52 pode seguir em baixa no curto prazo mirando suportes em 17,22 ou 16. Teria sinal de retomada altista fechando acima dos 18,98 mirando resistências em 21,15 ou 23,57.</t>
  </si>
  <si>
    <t>PFRM3 está em clara tendência de baixa pelas médias de 21 e 200 dias e segue em movimento de baixa. Abaixo dos 6,37 pode buscar suportes 5,82 ou 5,27. Teria sinal de repique altista fechando acima dos 6,57 mirando resistências em 8,14 ou 9,23. O IFR sobrevendido alerta para recuperações se superar 6,57</t>
  </si>
  <si>
    <t>QCOM34 está em tendência de alta pelas médias de 21 e 200 dias, mas começa a dar sinal de possível realização. Abaixo dos 80,08 poderia realizar na direção dos suportes 54,99 ou 40,82. Caso supere os 84,07 retomaria sinal de alta com projeções nos 100,84 ou 129,17.</t>
  </si>
  <si>
    <t>QUAL3 está em clara tendência de baixa pelas médias de 21 e 200 dias e segue em movimento de baixa. Abaixo dos 1,71 pode buscar suportes 1,62 ou 1,53. Teria sinal de repique altista fechando acima dos 1,8 mirando resistências em 2 ou 2,17.</t>
  </si>
  <si>
    <t>LJQQ3 está em clara tendência de baixa pelas médias de 21 e 200 dias e segue em movimento de baixa. Abaixo dos 1,35 pode buscar suportes 1,09 ou 0,83. Teria sinal de repique altista fechando acima dos 1,45 mirando resistências em 2,19 ou 2,7. O IFR sobrevendido alerta para recuperações se superar 1,45</t>
  </si>
  <si>
    <t>RADL3 está em clara tendência de baixa pelas médias de 21 e 200 dias e segue em movimento de baixa. Abaixo dos 18,47 pode buscar suportes 16,96 ou 15,45. Teria sinal de repique altista fechando acima dos 19,11 mirando resistências em 23,35 ou 26,36. O IFR sobrevendido alerta para recuperações se superar 19,11</t>
  </si>
  <si>
    <t>RAIZ4 está em clara tendência de baixa pelas médias de 21 e 200 dias e segue em movimento de baixa. Abaixo dos 0,4 pode buscar suportes 0,35 ou 0,31. Teria sinal de repique altista fechando acima dos 0,44 mirando resistências em 0,54 ou 0,62. O IFR sobrevendido alerta para recuperações se superar 0,44</t>
  </si>
  <si>
    <t>RAPT4 está em clara tendência de baixa pelas médias de 21 e 200 dias e segue em movimento de baixa. Abaixo dos 4,83 pode buscar suportes 4,59 ou 4,36. Teria sinal de repique altista fechando acima dos 4,95 mirando resistências em 5,59 ou 6,05.</t>
  </si>
  <si>
    <t>RDOR3 está em clara tendência de baixa pelas médias de 21 e 200 dias e segue em movimento de baixa. Abaixo dos 33,91 pode buscar suportes 31,76 ou 29,62. Teria sinal de repique altista fechando acima dos 34,67 mirando resistências em 40,84 ou 45,12. O IFR sobrevendido alerta para recuperações se superar 34,67</t>
  </si>
  <si>
    <t>RIAA3 apesar de estar em tendência de alta no longo prazo pela média de 200 dias, no curto prazo está em realização. Abaixo dos 8 pode seguir em baixa no curto prazo mirando suportes em 7,28 ou 6,57. Teria sinal de retomada altista fechando acima dos 8,54 mirando resistências em 10,31 ou 11,73.</t>
  </si>
  <si>
    <t>RIOT34 apesar de estar em tendência de alta no longo prazo pela média de 200 dias, no curto prazo está em realização. Abaixo dos 502,36 pode seguir em baixa no curto prazo mirando suportes em 482,07 ou 457,32. Teria sinal de retomada altista fechando acima dos 511,87 mirando resistências em 562,14 ou 611,62.</t>
  </si>
  <si>
    <t>ROMI3 está em clara tendência de baixa pelas médias de 21 e 200 dias e segue em movimento de baixa. Abaixo dos 6,36 pode buscar suportes 6,12 ou 5,89. Teria sinal de repique altista fechando acima dos 6,5 mirando resistências em 7,12 ou 7,58. O IFR sobrevendido alerta para recuperações se superar 6,5</t>
  </si>
  <si>
    <t>RAIL3 está em clara tendência de baixa pelas médias de 21 e 200 dias e segue em movimento de baixa. Abaixo dos 14,5 pode buscar suportes 13,68 ou 12,86. Teria sinal de repique altista fechando acima dos 14,84 mirando resistências em 17,14 ou 18,77. O IFR sobrevendido alerta para recuperações se superar 14,84</t>
  </si>
  <si>
    <t>SBSP3 apesar de estar em tendência de alta no longo prazo pela média de 200 dias, no curto prazo está em realização. Abaixo dos 28,46 pode seguir em baixa no curto prazo mirando suportes em 26,34 ou 24,22. Teria sinal de retomada altista fechando acima dos 29,15 mirando resistências em 35,31 ou 39,54. O IFR sobrevendido alerta para recuperações se superar 29,15</t>
  </si>
  <si>
    <t>SAPR3 está em clara tendência de baixa pelas médias de 21 e 200 dias e segue em movimento de baixa. Abaixo dos 8,14 pode buscar suportes 7,45 ou 6,76. Teria sinal de repique altista fechando acima dos 8,47 mirando resistências em 10,37 ou 11,74. O IFR sobrevendido alerta para recuperações se superar 8,47</t>
  </si>
  <si>
    <t>SAPR4 está em clara tendência de baixa pelas médias de 21 e 200 dias e segue em movimento de baixa. Abaixo dos 7,11 pode buscar suportes 6,65 ou 6,19. Teria sinal de repique altista fechando acima dos 7,29 mirando resistências em 8,59 ou 9,5. O IFR sobrevendido alerta para recuperações se superar 7,29</t>
  </si>
  <si>
    <t>SAPR11 está em clara tendência de baixa pelas médias de 21 e 200 dias e segue em movimento de baixa. Abaixo dos 36,56 pode buscar suportes 33,98 ou 31,4. Teria sinal de repique altista fechando acima dos 37,99 mirando resistências em 44,9 ou 50,05. O IFR sobrevendido alerta para recuperações se superar 37,99</t>
  </si>
  <si>
    <t>SANB3 está em clara tendência de baixa pelas médias de 21 e 200 dias e segue em movimento de baixa. Abaixo dos 12,75 pode buscar suportes 11,94 ou 11,13. Teria sinal de repique altista fechando acima dos 13,01 mirando resistências em 15,36 ou 16,97. O IFR sobrevendido alerta para recuperações se superar 13,01</t>
  </si>
  <si>
    <t>SANB4 está em clara tendência de baixa pelas médias de 21 e 200 dias e segue em movimento de baixa. Abaixo dos 13,67 pode buscar suportes 13,04 ou 12,42. Teria sinal de repique altista fechando acima dos 13,96 mirando resistências em 15,68 ou 16,92. O IFR sobrevendido alerta para recuperações se superar 13,96</t>
  </si>
  <si>
    <t>SANB11 está em clara tendência de baixa pelas médias de 21 e 200 dias e segue em movimento de baixa. Abaixo dos 26,38 pode buscar suportes 24,94 ou 23,51. Teria sinal de repique altista fechando acima dos 27,02 mirando resistências em 31,01 ou 33,87. O IFR sobrevendido alerta para recuperações se superar 27,02</t>
  </si>
  <si>
    <t>SMTO3 está em tendência de alta pelas médias de 21 e 200 dias, mas começa a dar sinal de possível realização. Abaixo dos 17,99 poderia realizar na direção dos suportes 15,67 ou 14,7. Caso supere os 18,8 retomaria sinal de alta com projeções nos 20,73 ou 23,86.</t>
  </si>
  <si>
    <t>SHUL4 apesar de estar em tendência de alta no longo prazo pela média de 200 dias, no curto prazo está em realização. Abaixo dos 4,88 pode seguir em baixa no curto prazo mirando suportes em 4,66 ou 4,45. Teria sinal de retomada altista fechando acima dos 5,01 mirando resistências em 5,57 ou 5,99.</t>
  </si>
  <si>
    <t>S1TX34 está em tendência de alta pelas médias de 21 e 200 dias, mas começa a dar sinal de possível realização. Abaixo dos 3511,77 poderia realizar na direção dos suportes 2774,52 ou 2346,4. Caso supere os 3693,19 retomaria sinal de alta com projeções nos 4159,99 ou 5016,21.</t>
  </si>
  <si>
    <t>SEER3 apesar de estar em tendência de alta no longo prazo pela média de 200 dias, no curto prazo está em realização. Abaixo dos 11,56 pode seguir em baixa no curto prazo mirando suportes em 10,81 ou 10,07. Teria sinal de retomada altista fechando acima dos 12,12 mirando resistências em 13,96 ou 15,44.</t>
  </si>
  <si>
    <t>N1OW34 está em tendência de baixa pela média de 200 dias, a parece ter completado movimento de repique de alta de curto prazo e pode estar retomando o movimento baixista. Abaixo dos 10,01 pode seguir em queda na direção dos suportes 8,33 ou 7,47. Teria sinal de repique altista fechando acima dos 11,11 mirando resistências em 12,82 ou 15,6.</t>
  </si>
  <si>
    <t>CSNA3 está em clara tendência de baixa pelas médias de 21 e 200 dias e segue em movimento de baixa. Abaixo dos 5,88 pode buscar suportes 5,57 ou 5,26. Teria sinal de repique altista fechando acima dos 6,12 mirando resistências em 6,88 ou 7,49.</t>
  </si>
  <si>
    <t>S2GM34 está em tendência de alta no longo prazo, teve uma correção no curto prazo, mas pode estar retomando sinal de altas. Acima dos 25,27 pode buscar 40 ou 50,87. Abaixo dos 22,4 retomaria sinal de realização mirando suportes em 16,96 ou 11,52. O IFR sobrevendido alerta para recuperações se superar 25,27</t>
  </si>
  <si>
    <t>SIMH3 está em clara tendência de baixa pelas médias de 21 e 200 dias e segue em movimento de baixa. Abaixo dos 8,69 pode buscar suportes 7,38 ou 6,08. Teria sinal de repique altista fechando acima dos 9,07 mirando resistências em 12,91 ou 15,51. O IFR sobrevendido alerta para recuperações se superar 9,07</t>
  </si>
  <si>
    <t>SLCE3 apesar de estar em tendência de alta no longo prazo pela média de 200 dias, no curto prazo está em realização. Abaixo dos 16,65 pode seguir em baixa no curto prazo mirando suportes em 16,19 ou 15,74. Teria sinal de retomada altista fechando acima dos 17,3 mirando resistências em 18,11 ou 19,01.</t>
  </si>
  <si>
    <t>SMFT3 apesar de estar em tendência de baixa no longo prazo pela média de 200 dias, no curto prazo está com sinal de recuperação favorecendo repiques de alta. Acima dos 18,78 pode seguir repique altista na direção resistências nos 21,03 ou 23,75. Caso perca os 18,08 teria sinal de baixa projetando de 16,62 a 15,25.</t>
  </si>
  <si>
    <t>STOC34 está em tendência de baixa pelas médias de 21 e 200 dias, mas começa a dar sinais de repiques de alta. Acima dos 52,92 teria sinal de repique altista mirando resistências nos 68,7 ou 81,75. Já uma perda dos 50,66 traria de volta o sinal de baixa projetando de 47,57 a 41,04.</t>
  </si>
  <si>
    <t>M2ST34 está em clara tendência de baixa pelas médias de 21 e 200 dias e segue em movimento de baixa. Abaixo dos 11,2 pode buscar suportes 10,4 ou 9,6. Teria sinal de repique altista fechando acima dos 12,1 mirando resistências em 13,78 ou 15,37.</t>
  </si>
  <si>
    <t>SUZB3 está em clara tendência de baixa pelas médias de 21 e 200 dias e segue em movimento de baixa. Abaixo dos 40,97 pode buscar suportes 38,62 ou 36,27. Teria sinal de repique altista fechando acima dos 42,01 mirando resistências em 48,57 ou 53,26. O IFR sobrevendido alerta para recuperações se superar 42,01</t>
  </si>
  <si>
    <t>SYNE3 está em tendência de baixa pelas médias de 21 e 200 dias, mas começa a dar sinais de repiques de alta. Acima dos 3,66 teria sinal de repique altista mirando resistências nos 4,22 ou 4,62. Já uma perda dos 3,57 traria de volta o sinal de baixa projetando de 3,36 a 3,16.</t>
  </si>
  <si>
    <t>TAEE3 apesar de estar em tendência de alta no longo prazo pela média de 200 dias, no curto prazo está em realização. Abaixo dos 12,55 pode seguir em baixa no curto prazo mirando suportes em 11,94 ou 11,33. Teria sinal de retomada altista fechando acima dos 12,76 mirando resistências em 14,51 ou 15,72. O IFR sobrevendido alerta para recuperações se superar 12,76</t>
  </si>
  <si>
    <t>TAEE4 apesar de estar em tendência de alta no longo prazo pela média de 200 dias, no curto prazo está em realização. Abaixo dos 12,74 pode seguir em baixa no curto prazo mirando suportes em 12,06 ou 11,39. Teria sinal de retomada altista fechando acima dos 13,01 mirando resistências em 14,91 ou 16,25. O IFR sobrevendido alerta para recuperações se superar 13,01</t>
  </si>
  <si>
    <t>TAEE11 está em clara tendência de baixa pelas médias de 21 e 200 dias e segue em movimento de baixa. Abaixo dos 37,92 pode buscar suportes 35,91 ou 33,9. Teria sinal de repique altista fechando acima dos 38,5 mirando resistências em 44,41 ou 48,42. O IFR sobrevendido alerta para recuperações se superar 38,5</t>
  </si>
  <si>
    <t>TSMC34 está em tendência de alta pelas médias de 21 e 200 dias e vai mantendo sinal de força altista. Acima dos 250,75 pode buscar projeções nos 262,7 ou 282,9. Teria sinal de realização na perda dos 242,3 mirando os 230 ou 219,89.</t>
  </si>
  <si>
    <t>TASA4 está em clara tendência de baixa pelas médias de 21 e 200 dias e segue em movimento de baixa. Abaixo dos 4,25 pode buscar suportes 3,92 ou 3,59. Teria sinal de repique altista fechando acima dos 4,41 mirando resistências em 5,31 ou 5,96. O IFR sobrevendido alerta para recuperações se superar 4,41</t>
  </si>
  <si>
    <t>TGMA3 está em clara tendência de baixa pelas médias de 21 e 200 dias e segue em movimento de baixa. Abaixo dos 29,76 pode buscar suportes 28,41 ou 27,07. Teria sinal de repique altista fechando acima dos 30,94 mirando resistências em 34,1 ou 36,78.</t>
  </si>
  <si>
    <t>VIVT3 está em clara tendência de baixa pelas médias de 21 e 200 dias e segue em movimento de baixa. Abaixo dos 34,51 pode buscar suportes 32,55 ou 30,6. Teria sinal de repique altista fechando acima dos 35,29 mirando resistências em 40,83 ou 44,73. O IFR sobrevendido alerta para recuperações se superar 35,29</t>
  </si>
  <si>
    <t>TEND3 apesar de estar em tendência de alta no longo prazo pela média de 200 dias, no curto prazo está em realização. Abaixo dos 27,24 pode seguir em baixa no curto prazo mirando suportes em 25,39 ou 23,55. Teria sinal de retomada altista fechando acima dos 29,33 mirando resistências em 33,2 ou 36,88.</t>
  </si>
  <si>
    <t>TSLA34 está em tendência de baixa pela média de 200 dias, a parece ter completado movimento de repique de alta de curto prazo e pode estar retomando o movimento baixista. Abaixo dos 62,1 pode seguir em queda na direção dos suportes 56,56 ou 52,3. Teria sinal de repique altista fechando acima dos 63,81 mirando resistências em 70,32 ou 78,82.</t>
  </si>
  <si>
    <t>TIMS3 está em tendência de baixa pelas médias de 21 e 200 dias, mas começa a dar sinais de repiques de alta. Acima dos 22,26 teria sinal de repique altista mirando resistências nos 26,88 ou 29,97. Já uma perda dos 21,88 traria de volta o sinal de baixa projetando de 20,33 a 18,79. O IFR sobrevendido alerta para recuperações se superar 22,26</t>
  </si>
  <si>
    <t>TOTS3 está em clara tendência de baixa pelas médias de 21 e 200 dias e segue em movimento de baixa. Abaixo dos 30,29 pode buscar suportes 28,26 ou 26,24. Teria sinal de repique altista fechando acima dos 31,54 mirando resistências em 36,84 ou 40,88.</t>
  </si>
  <si>
    <t>TFCO4 está em clara tendência de baixa pelas médias de 21 e 200 dias e segue em movimento de baixa. Abaixo dos 14,57 pode buscar suportes 14,02 ou 13,48. Teria sinal de repique altista fechando acima dos 15,13 mirando resistências em 16,33 ou 17,41.</t>
  </si>
  <si>
    <t>TRIS3 está em clara tendência de baixa pelas médias de 21 e 200 dias e segue em movimento de baixa. Abaixo dos 4,02 pode buscar suportes 3,5 ou 2,99. Teria sinal de repique altista fechando acima dos 4,14 mirando resistências em 5,68 ou 6,7. O IFR sobrevendido alerta para recuperações se superar 4,14</t>
  </si>
  <si>
    <t>TUPY3 está em clara tendência de baixa pelas médias de 21 e 200 dias e segue em movimento de baixa. Abaixo dos 12,81 pode buscar suportes 11,82 ou 10,84. Teria sinal de repique altista fechando acima dos 13,27 mirando resistências em 15,99 ou 17,95.</t>
  </si>
  <si>
    <t>UGPA3 apesar de estar em tendência de alta no longo prazo pela média de 200 dias, no curto prazo está em realização. Abaixo dos 28,25 pode seguir em baixa no curto prazo mirando suportes em 27,52 ou 26,8. Teria sinal de retomada altista fechando acima dos 29,08 mirando resistências em 30,59 ou 32,03.</t>
  </si>
  <si>
    <t>FIQE3 apesar de estar em tendência de alta no longo prazo pela média de 200 dias, no curto prazo está em realização. Abaixo dos 6,22 pode seguir em baixa no curto prazo mirando suportes em 5,92 ou 5,63. Teria sinal de retomada altista fechando acima dos 6,49 mirando resistências em 7,16 ou 7,74.</t>
  </si>
  <si>
    <t>UNIP6 está em clara tendência de baixa pelas médias de 21 e 200 dias e segue em movimento de baixa. Abaixo dos 58,52 pode buscar suportes 56,58 ou 54,65. Teria sinal de repique altista fechando acima dos 60,78 mirando resistências em 64,78 ou 68,64.</t>
  </si>
  <si>
    <t>USIM3 está em tendência de alta pelas médias de 21 e 200 dias e vai mantendo sinal de força altista. Acima dos 8,7 pode buscar projeções nos 9,35 ou 10,78. Teria sinal de realização na perda dos 8,37 mirando os 7,02 ou 6,3.</t>
  </si>
  <si>
    <t>USIM5 está em tendência de alta pelas médias de 21 e 200 dias e vai mantendo sinal de força altista. Acima dos 9,26 pode buscar projeções nos 9,93 ou 11,64. Teria sinal de realização na perda dos 8,91 mirando os 7,15 ou 6,29. O padrão de volume favorece a alta.</t>
  </si>
  <si>
    <t>VALE3 apesar de estar em tendência de alta no longo prazo pela média de 200 dias, no curto prazo está em realização. Abaixo dos 80,17 pode seguir em baixa no curto prazo mirando suportes em 77,97 ou 74,64. Teria sinal de retomada altista fechando acima dos 81,28 mirando resistências em 88,73 ou 95,37.</t>
  </si>
  <si>
    <t>VLID3 está em clara tendência de baixa pelas médias de 21 e 200 dias e segue em movimento de baixa. Abaixo dos 16,52 pode buscar suportes 15,37 ou 14,23. Teria sinal de repique altista fechando acima dos 17,6 mirando resistências em 20,21 ou 22,49.</t>
  </si>
  <si>
    <t>VAMO3 está em clara tendência de baixa pelas médias de 21 e 200 dias e segue em movimento de baixa. Abaixo dos 3,22 pode buscar suportes 2,78 ou 2,34. Teria sinal de repique altista fechando acima dos 3,34 mirando resistências em 4,64 ou 5,51. O IFR sobrevendido alerta para recuperações se superar 3,34</t>
  </si>
  <si>
    <t>VBBR3 apesar de estar em tendência de alta no longo prazo pela média de 200 dias, no curto prazo está em realização. Abaixo dos 31,76 pode seguir em baixa no curto prazo mirando suportes em 31,04 ou 30,33. Teria sinal de retomada altista fechando acima dos 34,07 mirando resistências em 35,49 ou 37,8.</t>
  </si>
  <si>
    <t>VISA34 está em tendência de baixa pela média de 200 dias, a parece ter completado movimento de repique de alta de curto prazo e pode estar retomando o movimento baixista. Abaixo dos 81,42 pode seguir em queda na direção dos suportes 75,61 ou 72,59. Teria sinal de repique altista fechando acima dos 85,38 mirando resistências em 91,41 ou 101,18.</t>
  </si>
  <si>
    <t>VTRU3 apesar de estar em tendência de alta no longo prazo pela média de 200 dias, no curto prazo está em realização. Abaixo dos 12,84 pode seguir em baixa no curto prazo mirando suportes em 11,99 ou 11,15. Teria sinal de retomada altista fechando acima dos 13,46 mirando resistências em 15,56 ou 17,24.</t>
  </si>
  <si>
    <t>VIVA3 está em clara tendência de baixa pelas médias de 21 e 200 dias e segue em movimento de baixa. Abaixo dos 22,07 pode buscar suportes 19,99 ou 17,91. Teria sinal de repique altista fechando acima dos 22,81 mirando resistências em 28,79 ou 32,94. O IFR sobrevendido alerta para recuperações se superar 22,81</t>
  </si>
  <si>
    <t>VVEO3 está em clara tendência de baixa pelas médias de 21 e 200 dias e segue em movimento de baixa. Abaixo dos 1,17 pode buscar suportes 0,95 ou 0,74. Teria sinal de repique altista fechando acima dos 1,22 mirando resistências em 1,86 ou 2,28.</t>
  </si>
  <si>
    <t>VULC3 está em clara tendência de baixa pelas médias de 21 e 200 dias e segue em movimento de baixa. Abaixo dos 14,62 pode buscar suportes 13,82 ou 13,02. Teria sinal de repique altista fechando acima dos 15,01 mirando resistências em 17,2 ou 18,79. O IFR sobrevendido alerta para recuperações se superar 15,01</t>
  </si>
  <si>
    <t>WEGE3 está em clara tendência de baixa pelas médias de 21 e 200 dias e segue em movimento de baixa. Abaixo dos 41,51 pode buscar suportes 39,18 ou 36,85. Teria sinal de repique altista fechando acima dos 42,42 mirando resistências em 49,05 ou 53,7. O IFR sobrevendido alerta para recuperações se superar 42,42</t>
  </si>
  <si>
    <t>W1DC34 está em tendência de alta pelas médias de 21 e 200 dias e vai mantendo sinal de força altista. Acima dos 2330,79 pode buscar projeções nos 2570 ou 2988,54. Teria sinal de realização na perda dos 2193,11 mirando os 1892,74 ou 1683,46.</t>
  </si>
  <si>
    <t>WIZC3 está em clara tendência de baixa pelas médias de 21 e 200 dias e segue em movimento de baixa. Abaixo dos 7,85 pode buscar suportes 7,43 ou 7,02. Teria sinal de repique altista fechando acima dos 8,05 mirando resistências em 9,19 ou 10,01. O IFR sobrevendido alerta para recuperações se superar 8,05</t>
  </si>
  <si>
    <t>YDUQ3 está em clara tendência de baixa pelas médias de 21 e 200 dias e segue em movimento de baixa. Abaixo dos 9,25 pode buscar suportes 8,46 ou 7,68. Teria sinal de repique altista fechando acima dos 9,74 mirando resistências em 11,78 ou 13,34. O IFR sobrevendido alerta para recuperações se superar 9,74</t>
  </si>
  <si>
    <t>DOLA11 apesar de estar em tendência de baixa no longo prazo pela média de 200 dias, no curto prazo está com sinal de recuperação favorecendo repiques de alta. Acima dos 9,95 pode seguir repique altista na direção resistências nos 10,2 ou 10,61. Caso perca os 9,81 teria sinal de baixa projetando de 9,54 a 9,41.</t>
  </si>
  <si>
    <t>BB Etf Ibov</t>
  </si>
  <si>
    <t>BBOV11</t>
  </si>
  <si>
    <t>BBOV11 apesar de estar em tendência de alta no longo prazo pela média de 200 dias, no curto prazo está em realização. Abaixo dos 91,24 pode seguir em baixa no curto prazo mirando suportes em 87,33 ou 83,42. Teria sinal de retomada altista fechando acima dos 92,29 mirando resistências em 103,88 ou 111,69. O IFR sobrevendido alerta para recuperações se superar 92,29</t>
  </si>
  <si>
    <t>BTG Sphedge</t>
  </si>
  <si>
    <t>SPBZ11</t>
  </si>
  <si>
    <t>SPBZ11 está em tendência de baixa pela média de 200 dias, a parece ter completado movimento de repique de alta de curto prazo e pode estar retomando o movimento baixista. Abaixo dos 114,08 pode seguir em queda na direção dos suportes 109,2 ou 107,1. Teria sinal de repique altista fechando acima dos 114,08 mirando resistências em 115,97 ou 120,15.</t>
  </si>
  <si>
    <t>AUVP11 apesar de estar em tendência de alta no longo prazo pela média de 200 dias, no curto prazo está em realização. Abaixo dos 119,45 pode seguir em baixa no curto prazo mirando suportes em 114,58 ou 109,72. Teria sinal de retomada altista fechando acima dos 120,88 mirando resistências em 135,19 ou 144,91. O IFR sobrevendido alerta para recuperações se superar 120,88</t>
  </si>
  <si>
    <t>BOVB11 apesar de estar em tendência de alta no longo prazo pela média de 200 dias, no curto prazo está em realização. Abaixo dos 177,77 pode seguir em baixa no curto prazo mirando suportes em 170,78 ou 163,8. Teria sinal de retomada altista fechando acima dos 179,54 mirando resistências em 200,37 ou 214,33. O IFR sobrevendido alerta para recuperações se superar 179,54</t>
  </si>
  <si>
    <t>COIN11 apesar de estar em tendência de baixa no longo prazo pela média de 200 dias, no curto prazo está com sinal de recuperação favorecendo repiques de alta. Acima dos 48 pode seguir repique altista na direção resistências nos 49,81 ou 51,82. Caso perca os 46,55 teria sinal de baixa projetando de 45,54 a 44,53.</t>
  </si>
  <si>
    <t>SPYI11 está em tendência de alta pelas médias de 21 e 200 dias e vai mantendo sinal de força altista. Acima dos 107,65 pode buscar projeções nos 111,25 ou 117,09. Teria sinal de realização na perda dos 105,76 mirando os 101,81 ou 100.</t>
  </si>
  <si>
    <t>BITI11 está em tendência de baixa pelas médias de 21 e 200 dias, mas começa a dar sinais de repiques de alta. Acima dos 35,5 teria sinal de repique altista mirando resistências nos 37,99 ou 40,62. Já uma perda dos 33,72 traria de volta o sinal de baixa projetando de 32,4 a 31,08.</t>
  </si>
  <si>
    <t>QQQI11 está em tendência de alta pelas médias de 21 e 200 dias e vai mantendo sinal de força altista. Acima dos 98,45 pode buscar projeções nos 103,23 ou 110,98. Teria sinal de realização na perda dos 96,39 mirando os 90,7 ou 88,3.</t>
  </si>
  <si>
    <t>Genial Hbeta</t>
  </si>
  <si>
    <t>BULZ11</t>
  </si>
  <si>
    <t>BULZ11 está em clara tendência de baixa pelas médias de 21 e 200 dias e segue em movimento de baixa. Abaixo dos 80,86 pode buscar suportes 74,31 ou 67,77. Teria sinal de repique altista fechando acima dos 84,42 mirando resistências em 102,04 ou 115,12. O IFR sobrevendido alerta para recuperações se superar 84,42</t>
  </si>
  <si>
    <t>BCPX39 apesar de estar em tendência de alta no longo prazo pela média de 200 dias, no curto prazo está em realização. Abaixo dos 38,05 pode seguir em baixa no curto prazo mirando suportes em 35,53 ou 33,01. Teria sinal de retomada altista fechando acima dos 40,64 mirando resistências em 46,2 ou 51,23.</t>
  </si>
  <si>
    <t>BSIL39 apesar de estar em tendência de alta no longo prazo pela média de 200 dias, no curto prazo está em realização. Abaixo dos 42,5 pode seguir em baixa no curto prazo mirando suportes em 39,7 ou 36,9. Teria sinal de retomada altista fechando acima dos 45,35 mirando resistências em 51,56 ou 57,15.</t>
  </si>
  <si>
    <t>BITH11 está em tendência de baixa pelas médias de 21 e 200 dias, mas começa a dar sinais de repiques de alta. Acima dos 87,64 teria sinal de repique altista mirando resistências nos 92,35 ou 97,17. Já uma perda dos 86,69 traria de volta o sinal de baixa projetando de 84,54 a 82,12.</t>
  </si>
  <si>
    <t>ETHE11 está em clara tendência de baixa pelas médias de 21 e 200 dias e segue em movimento de baixa. Abaixo dos 30,19 pode buscar suportes 28,76 ou 27,34. Teria sinal de repique altista fechando acima dos 30,94 mirando resistências em 34,79 ou 37,63.</t>
  </si>
  <si>
    <t>HASH11 está em tendência de baixa pelas médias de 21 e 200 dias, mas começa a dar sinais de repiques de alta. Acima dos 49,95 teria sinal de repique altista mirando resistências nos 53 ou 55,55. Já uma perda dos 48,86 traria de volta o sinal de baixa projetando de 47,58 a 46,3.</t>
  </si>
  <si>
    <t>CHIP11 está em tendência de alta pelas médias de 21 e 200 dias e vai mantendo sinal de força altista. Acima dos 34,37 pode buscar projeções nos 35,76 ou 40,18. Teria sinal de realização na perda dos 32,77 mirando os 28,6 ou 26,38. O padrão de volume favorece a alta.</t>
  </si>
  <si>
    <t>Investo Gldx</t>
  </si>
  <si>
    <t>GLDX11</t>
  </si>
  <si>
    <t>GLDX11 está em clara tendência de baixa pelas médias de 21 e 200 dias e segue em movimento de baixa. Abaixo dos 104,13 pode buscar suportes 101,91 ou 99,69. Teria sinal de repique altista fechando acima dos 106,58 mirando resistências em 111,31 ou 115,74.</t>
  </si>
  <si>
    <t>HODL11 está em tendência de baixa pelas médias de 21 e 200 dias, mas começa a dar sinais de repiques de alta. Acima dos 65,45 teria sinal de repique altista mirando resistências nos 69,42 ou 73,24. Já uma perda dos 63,23 traria de volta o sinal de baixa projetando de 61,31 a 59,4.</t>
  </si>
  <si>
    <t>USDB11 apesar de estar em tendência de baixa no longo prazo pela média de 200 dias, no curto prazo está com sinal de recuperação favorecendo repiques de alta. Acima dos 96,8 pode seguir repique altista na direção resistências nos 100 ou 104,32. Caso perca os 96,24 teria sinal de baixa projetando de 93 a 90,83.</t>
  </si>
  <si>
    <t>WRLD11 está em tendência de alta pelas médias de 21 e 200 dias e vai mantendo sinal de força altista. Acima dos 141,19 pode buscar projeções nos 146,07 ou 153,98. Teria sinal de realização na perda dos 138,4 mirando os 133,28 ou 130,83.</t>
  </si>
  <si>
    <t>UTLL11 está em clara tendência de baixa pelas médias de 21 e 200 dias e segue em movimento de baixa. Abaixo dos 120,92 pode buscar suportes 113,85 ou 106,79. Teria sinal de repique altista fechando acima dos 122,39 mirando resistências em 143,78 ou 157,9. O IFR sobrevendido alerta para recuperações se superar 122,39</t>
  </si>
  <si>
    <t>BOVA11 apesar de estar em tendência de alta no longo prazo pela média de 200 dias, no curto prazo está em realização. Abaixo dos 170,3 pode seguir em baixa no curto prazo mirando suportes em 163,49 ou 156,69. Teria sinal de retomada altista fechando acima dos 172,7 mirando resistências em 192,32 ou 205,92. O IFR sobrevendido alerta para recuperações se superar 172,7</t>
  </si>
  <si>
    <t>Ishares Eqwe</t>
  </si>
  <si>
    <t>EWBZ11</t>
  </si>
  <si>
    <t>EWBZ11 está em clara tendência de baixa pelas médias de 21 e 200 dias e segue em movimento de baixa. Abaixo dos 126,93 pode buscar suportes 121,13 ou 115,33. Teria sinal de repique altista fechando acima dos 128,67 mirando resistências em 145,7 ou 157,29. O IFR sobrevendido alerta para recuperações se superar 128,67</t>
  </si>
  <si>
    <t>BIAU39 está em clara tendência de baixa pelas médias de 21 e 200 dias e segue em movimento de baixa. Abaixo dos 105,1 pode buscar suportes 103,08 ou 101,07. Teria sinal de repique altista fechando acima dos 107,08 mirando resistências em 111,61 ou 115,63.</t>
  </si>
  <si>
    <t>BACW39 está em tendência de alta pelas médias de 21 e 200 dias e vai mantendo sinal de força altista. Acima dos 77,57 pode buscar projeções nos 79,11 ou 82,35. Teria sinal de realização na perda dos 77,3 mirando os 73,86 ou 72,23. O padrão de volume favorece a alta.</t>
  </si>
  <si>
    <t>iShares MSCI All Country Asia Ex Japan Index Fund</t>
  </si>
  <si>
    <t>BAAX39</t>
  </si>
  <si>
    <t>BAAX39 está em tendência de alta pelas médias de 21 e 200 dias e vai mantendo sinal de força altista. Acima dos 56,43 pode buscar projeções nos 58,52 ou 61,77. Teria sinal de realização na perda dos 55,79 mirando os 53,25 ou 51,62.</t>
  </si>
  <si>
    <t>BEWY39 está em tendência de alta pelas médias de 21 e 200 dias, mas começa a dar sinal de possível realização. Abaixo dos 105,5 poderia realizar na direção dos suportes 92,5 ou 84. Caso supere os 111,93 retomaria sinal de alta com projeções nos 120 ou 136,99.</t>
  </si>
  <si>
    <t>IVVB11 está em tendência de alta pelas médias de 21 e 200 dias e vai mantendo sinal de força altista. Acima dos 419,97 pode buscar projeções nos 425,37 ou 443,42. Teria sinal de realização na perda dos 416,31 mirando os 396,15 ou 387,12.</t>
  </si>
  <si>
    <t>BSLV39 apesar de estar em tendência de alta no longo prazo pela média de 200 dias, no curto prazo está em realização. Abaixo dos 111 pode seguir em baixa no curto prazo mirando suportes em 107,13 ou 99,18. Teria sinal de retomada altista fechando acima dos 115 mirando resistências em 132,85 ou 148,74.</t>
  </si>
  <si>
    <t>SMAL11 está em clara tendência de baixa pelas médias de 21 e 200 dias e segue em movimento de baixa. Abaixo dos 108 pode buscar suportes 103,02 ou 98,05. Teria sinal de repique altista fechando acima dos 110,44 mirando resistências em 124,09 ou 134,03. O IFR sobrevendido alerta para recuperações se superar 110,44</t>
  </si>
  <si>
    <t>DIVD11 apesar de estar em tendência de alta no longo prazo pela média de 200 dias, no curto prazo está em realização. Abaixo dos 60 pode seguir em baixa no curto prazo mirando suportes em 57,17 ou 54,34. Teria sinal de retomada altista fechando acima dos 61,62 mirando resistências em 69,15 ou 74,8. O IFR sobrevendido alerta para recuperações se superar 61,62</t>
  </si>
  <si>
    <t>BOVV11 apesar de estar em tendência de alta no longo prazo pela média de 200 dias, no curto prazo está em realização. Abaixo dos 178,75 pode seguir em baixa no curto prazo mirando suportes em 171,65 ou 164,55. Teria sinal de retomada altista fechando acima dos 181,22 mirando resistências em 201,72 ou 215,91. O IFR sobrevendido alerta para recuperações se superar 181,22</t>
  </si>
  <si>
    <t>DIVO11 apesar de estar em tendência de alta no longo prazo pela média de 200 dias, no curto prazo está em realização. Abaixo dos 122,94 pode seguir em baixa no curto prazo mirando suportes em 117,67 ou 112,4. Teria sinal de retomada altista fechando acima dos 124,5 mirando resistências em 139,98 ou 150,51. O IFR sobrevendido alerta para recuperações se superar 124,5</t>
  </si>
  <si>
    <t>FIND11 está em clara tendência de baixa pelas médias de 21 e 200 dias e segue em movimento de baixa. Abaixo dos 168,68 pode buscar suportes 159,15 ou 149,63. Teria sinal de repique altista fechando acima dos 171,51 mirando resistências em 199,5 ou 218,54. O IFR sobrevendido alerta para recuperações se superar 171,51</t>
  </si>
  <si>
    <t>SPXR11 está em tendência de alta pelas médias de 21 e 200 dias, mas começa a dar sinal de possível realização. Abaixo dos 70 poderia realizar na direção dos suportes 66,84 ou 65,27. Caso supere os 70,79 retomaria sinal de alta com projeções nos 71,92 ou 75,05.</t>
  </si>
  <si>
    <t>SPXI11 está em tendência de alta pelas médias de 21 e 200 dias e vai mantendo sinal de força altista. Acima dos 51,74 pode buscar projeções nos 53,94 ou 57,5. Teria sinal de realização na perda dos 50,69 mirando os 48,18 ou 47,07.</t>
  </si>
  <si>
    <t>TECK11 está em tendência de alta pelas médias de 21 e 200 dias, mas começa a dar sinal de possível realização. Abaixo dos 110,07 poderia realizar na direção dos suportes 102,31 ou 98,54. Caso supere os 114,5 retomaria sinal de alta com projeções nos 122,03 ou 134,22.</t>
  </si>
  <si>
    <t>NDIV11 apesar de estar em tendência de alta no longo prazo pela média de 200 dias, no curto prazo está em realização. Abaixo dos 119,18 pode seguir em baixa no curto prazo mirando suportes em 114,16 ou 109,14. Teria sinal de retomada altista fechando acima dos 120,84 mirando resistências em 135,42 ou 145,45. O IFR sobrevendido alerta para recuperações se superar 120,84</t>
  </si>
  <si>
    <t>QBTC11 está em tendência de baixa pelas médias de 21 e 200 dias, mas começa a dar sinais de repiques de alta. Acima dos 23,49 teria sinal de repique altista mirando resistências nos 24,77 ou 25,98. Já uma perda dos 22,8 traria de volta o sinal de baixa projetando de 22,19 a 21,58.</t>
  </si>
  <si>
    <t>XINA11 está em tendência de baixa pelas médias de 21 e 200 dias, mas começa a dar sinais de repiques de alta. Acima dos 7,39 teria sinal de repique altista mirando resistências nos 7,76 ou 8,06. Já uma perda dos 7,26 traria de volta o sinal de baixa projetando de 7,1 a 6,95.</t>
  </si>
  <si>
    <t>BOVX11 apesar de estar em tendência de alta no longo prazo pela média de 200 dias, no curto prazo está em realização. Abaixo dos 17,78 pode seguir em baixa no curto prazo mirando suportes em 17,05 ou 16,32. Teria sinal de retomada altista fechando acima dos 18 mirando resistências em 20,14 ou 21,59. O IFR sobrevendido alerta para recuperações se superar 18</t>
  </si>
  <si>
    <t>NASD11 está em tendência de alta pelas médias de 21 e 200 dias e vai mantendo sinal de força altista. Acima dos 20,71 pode buscar projeções nos 22,15 ou 24,49. Teria sinal de realização na perda dos 20,05 mirando os 18,37 ou 17,64. O padrão de volume favorece a alta.</t>
  </si>
  <si>
    <t>GOLD11 está em clara tendência de baixa pelas médias de 21 e 200 dias e segue em movimento de baixa. Abaixo dos 23,21 pode buscar suportes 22,74 ou 22,28. Teria sinal de repique altista fechando acima dos 23,7 mirando resistências em 24,71 ou 25,63.</t>
  </si>
  <si>
    <t>GOLX11 está em clara tendência de baixa pelas médias de 21 e 200 dias e segue em movimento de baixa. Abaixo dos 52,11 pode buscar suportes 50,81 ou 49,52. Teria sinal de repique altista fechando acima dos 53,17 mirando resistências em 56,29 ou 58,87.</t>
  </si>
  <si>
    <t>USAL11 está em tendência de alta pelas médias de 21 e 200 dias e vai mantendo sinal de força altista. Acima dos 15,84 pode buscar projeções nos 16,16 ou 16,8. Teria sinal de realização na perda dos 15,61 mirando os 15,12 ou 14,79. O padrão de volume favorece a alta.</t>
  </si>
  <si>
    <t>UTEC11 está em tendência de alta pelas médias de 21 e 200 dias e vai mantendo sinal de força altista. Acima dos 26,85 pode buscar projeções nos 27,56 ou 29,91. Teria sinal de realização na perda dos 26,41 mirando os 23,75 ou 22,57.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</si>
</sst>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C17" sqref="C17:Q29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56</v>
      </c>
      <c r="W7" s="35">
        <f>COUNTIF($P$17:$P$352,"Baixa")</f>
        <v>224</v>
      </c>
      <c r="X7" s="35"/>
      <c r="Y7" s="35">
        <f>V7+W7</f>
        <v>280</v>
      </c>
    </row>
    <row r="8" spans="2:27" ht="15" customHeight="1" x14ac:dyDescent="0.25">
      <c r="B8" s="3"/>
      <c r="C8" s="28"/>
      <c r="D8" s="29"/>
      <c r="E8" s="29"/>
      <c r="F8" s="29"/>
      <c r="G8" s="29"/>
      <c r="H8" s="29"/>
      <c r="I8" s="29"/>
      <c r="J8" s="29"/>
      <c r="K8" s="29"/>
      <c r="L8" s="29"/>
      <c r="M8" s="29"/>
      <c r="N8" s="29"/>
      <c r="O8" s="30"/>
      <c r="P8" s="29"/>
      <c r="Q8" s="31"/>
      <c r="R8" s="20"/>
      <c r="V8" s="36">
        <f>V7/Y7</f>
        <v>0.2</v>
      </c>
      <c r="W8" s="36">
        <f>W7/Y7</f>
        <v>0.8</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36</v>
      </c>
      <c r="U9" s="37" t="s">
        <v>540</v>
      </c>
      <c r="V9" s="41">
        <f>SUMIF(D17:D352,"=*34*",E17:E352)/T9</f>
        <v>5.1111111111111107</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0.61111111111111116</v>
      </c>
      <c r="U10" s="37" t="s">
        <v>10</v>
      </c>
      <c r="V10" s="42">
        <f>COUNTIFS(D17:D352,"=*34*",P17:P352,"Alta")</f>
        <v>22</v>
      </c>
      <c r="W10" s="43">
        <f>T9-V10</f>
        <v>14</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451</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46162</v>
      </c>
      <c r="R15" s="20"/>
    </row>
    <row r="16" spans="2:27" ht="25.15" customHeight="1" x14ac:dyDescent="0.25">
      <c r="B16" s="3"/>
      <c r="C16" s="49" t="s">
        <v>0</v>
      </c>
      <c r="D16" s="49"/>
      <c r="E16" s="6" t="s">
        <v>413</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7</v>
      </c>
      <c r="F17" s="15">
        <v>16.38</v>
      </c>
      <c r="G17" s="15">
        <v>15.36</v>
      </c>
      <c r="H17" s="15">
        <v>14.34</v>
      </c>
      <c r="I17" s="14"/>
      <c r="J17" s="15">
        <v>17.899999999999999</v>
      </c>
      <c r="K17" s="15">
        <v>19.93</v>
      </c>
      <c r="L17" s="15">
        <v>23.23</v>
      </c>
      <c r="M17" s="15"/>
      <c r="N17" s="15">
        <v>47.899806280999996</v>
      </c>
      <c r="O17" s="15">
        <v>23.292127600000001</v>
      </c>
      <c r="P17" s="16" t="s">
        <v>17</v>
      </c>
      <c r="Q17" s="39" t="s">
        <v>551</v>
      </c>
      <c r="R17" s="10"/>
      <c r="S17" s="11"/>
      <c r="T17" s="11"/>
      <c r="U17" s="11"/>
      <c r="V17" s="11" t="s">
        <v>430</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3</v>
      </c>
      <c r="F18" s="14">
        <v>23.32</v>
      </c>
      <c r="G18" s="14">
        <v>21.67</v>
      </c>
      <c r="H18" s="14">
        <v>20.02</v>
      </c>
      <c r="I18" s="14"/>
      <c r="J18" s="14">
        <v>23.65</v>
      </c>
      <c r="K18" s="14">
        <v>26.94</v>
      </c>
      <c r="L18" s="14">
        <v>32.270000000000003</v>
      </c>
      <c r="M18" s="14"/>
      <c r="N18" s="14">
        <v>26.760921432</v>
      </c>
      <c r="O18" s="33">
        <v>20.610010750000001</v>
      </c>
      <c r="P18" s="17" t="s">
        <v>14</v>
      </c>
      <c r="Q18" s="40" t="s">
        <v>552</v>
      </c>
      <c r="R18" s="10"/>
      <c r="S18" s="11"/>
      <c r="T18" s="11"/>
      <c r="U18" s="11"/>
      <c r="V18" s="38">
        <f>SUM(E17:E352)/W18</f>
        <v>2.5547703180212014</v>
      </c>
      <c r="W18" s="11">
        <f>COUNT(E17:E352)</f>
        <v>283</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461</v>
      </c>
      <c r="D19" s="16" t="s">
        <v>18</v>
      </c>
      <c r="E19" s="16">
        <v>7</v>
      </c>
      <c r="F19" s="15">
        <v>247.75</v>
      </c>
      <c r="G19" s="15">
        <v>197.08</v>
      </c>
      <c r="H19" s="15">
        <v>146.41</v>
      </c>
      <c r="I19" s="14"/>
      <c r="J19" s="15">
        <v>287</v>
      </c>
      <c r="K19" s="15">
        <v>388.33</v>
      </c>
      <c r="L19" s="15">
        <v>552.30999999999995</v>
      </c>
      <c r="M19" s="15"/>
      <c r="N19" s="15">
        <v>63.370113146000001</v>
      </c>
      <c r="O19" s="15">
        <v>23.336394219000002</v>
      </c>
      <c r="P19" s="16" t="s">
        <v>17</v>
      </c>
      <c r="Q19" s="39" t="s">
        <v>553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5</v>
      </c>
      <c r="F20" s="14">
        <v>24.1</v>
      </c>
      <c r="G20" s="14">
        <v>20.21</v>
      </c>
      <c r="H20" s="14">
        <v>16.32</v>
      </c>
      <c r="I20" s="14"/>
      <c r="J20" s="14">
        <v>34.36</v>
      </c>
      <c r="K20" s="14">
        <v>42.13</v>
      </c>
      <c r="L20" s="14">
        <v>54.71</v>
      </c>
      <c r="M20" s="14"/>
      <c r="N20" s="14">
        <v>51.241675850999997</v>
      </c>
      <c r="O20" s="33">
        <v>7.4585958620000001</v>
      </c>
      <c r="P20" s="17" t="s">
        <v>17</v>
      </c>
      <c r="Q20" s="40" t="s">
        <v>554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407</v>
      </c>
      <c r="D21" s="16" t="s">
        <v>408</v>
      </c>
      <c r="E21" s="16">
        <v>0</v>
      </c>
      <c r="F21" s="15">
        <v>5.73</v>
      </c>
      <c r="G21" s="15">
        <v>4.95</v>
      </c>
      <c r="H21" s="15">
        <v>4.18</v>
      </c>
      <c r="I21" s="14"/>
      <c r="J21" s="15">
        <v>5.86</v>
      </c>
      <c r="K21" s="15">
        <v>7.4</v>
      </c>
      <c r="L21" s="15">
        <v>9.91</v>
      </c>
      <c r="M21" s="15"/>
      <c r="N21" s="15">
        <v>17.620205994999999</v>
      </c>
      <c r="O21" s="15">
        <v>2.4727847999999999</v>
      </c>
      <c r="P21" s="16" t="s">
        <v>14</v>
      </c>
      <c r="Q21" s="39" t="s">
        <v>555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27.83</v>
      </c>
      <c r="G22" s="14">
        <v>25.75</v>
      </c>
      <c r="H22" s="14">
        <v>23.67</v>
      </c>
      <c r="I22" s="14"/>
      <c r="J22" s="14">
        <v>28.48</v>
      </c>
      <c r="K22" s="14">
        <v>32.630000000000003</v>
      </c>
      <c r="L22" s="14">
        <v>39.36</v>
      </c>
      <c r="M22" s="14"/>
      <c r="N22" s="14">
        <v>26.808736125999999</v>
      </c>
      <c r="O22" s="33">
        <v>149.35481794999998</v>
      </c>
      <c r="P22" s="17" t="s">
        <v>14</v>
      </c>
      <c r="Q22" s="40" t="s">
        <v>556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3</v>
      </c>
      <c r="F23" s="15">
        <v>11.13</v>
      </c>
      <c r="G23" s="15">
        <v>9.4600000000000009</v>
      </c>
      <c r="H23" s="15">
        <v>7.79</v>
      </c>
      <c r="I23" s="14"/>
      <c r="J23" s="15">
        <v>11.43</v>
      </c>
      <c r="K23" s="15">
        <v>14.76</v>
      </c>
      <c r="L23" s="15">
        <v>20.149999999999999</v>
      </c>
      <c r="M23" s="15"/>
      <c r="N23" s="15">
        <v>38.209810363000003</v>
      </c>
      <c r="O23" s="15">
        <v>25.9905817</v>
      </c>
      <c r="P23" s="16" t="s">
        <v>14</v>
      </c>
      <c r="Q23" s="39" t="s">
        <v>557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471</v>
      </c>
      <c r="D24" s="17" t="s">
        <v>25</v>
      </c>
      <c r="E24" s="17">
        <v>7</v>
      </c>
      <c r="F24" s="14">
        <v>162.22</v>
      </c>
      <c r="G24" s="14">
        <v>146.31</v>
      </c>
      <c r="H24" s="14">
        <v>130.41</v>
      </c>
      <c r="I24" s="14"/>
      <c r="J24" s="14">
        <v>170.64</v>
      </c>
      <c r="K24" s="14">
        <v>202.44</v>
      </c>
      <c r="L24" s="14">
        <v>253.9</v>
      </c>
      <c r="M24" s="14"/>
      <c r="N24" s="14">
        <v>61.688763893999997</v>
      </c>
      <c r="O24" s="33">
        <v>33.876156754</v>
      </c>
      <c r="P24" s="17" t="s">
        <v>17</v>
      </c>
      <c r="Q24" s="40" t="s">
        <v>558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1</v>
      </c>
      <c r="F25" s="15">
        <v>31.26</v>
      </c>
      <c r="G25" s="15">
        <v>29.52</v>
      </c>
      <c r="H25" s="15">
        <v>27.79</v>
      </c>
      <c r="I25" s="14"/>
      <c r="J25" s="15">
        <v>31.81</v>
      </c>
      <c r="K25" s="15">
        <v>35.270000000000003</v>
      </c>
      <c r="L25" s="15">
        <v>40.880000000000003</v>
      </c>
      <c r="M25" s="15"/>
      <c r="N25" s="15">
        <v>22.817940449999998</v>
      </c>
      <c r="O25" s="15">
        <v>30.105735799999998</v>
      </c>
      <c r="P25" s="16" t="s">
        <v>14</v>
      </c>
      <c r="Q25" s="39" t="s">
        <v>559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4</v>
      </c>
      <c r="F26" s="14">
        <v>64.38</v>
      </c>
      <c r="G26" s="14">
        <v>58.97</v>
      </c>
      <c r="H26" s="14">
        <v>53.56</v>
      </c>
      <c r="I26" s="14"/>
      <c r="J26" s="14">
        <v>66.33</v>
      </c>
      <c r="K26" s="14">
        <v>77.14</v>
      </c>
      <c r="L26" s="14">
        <v>94.64</v>
      </c>
      <c r="M26" s="14"/>
      <c r="N26" s="14">
        <v>49.792516356999997</v>
      </c>
      <c r="O26" s="33">
        <v>46.074388548000002</v>
      </c>
      <c r="P26" s="17" t="s">
        <v>14</v>
      </c>
      <c r="Q26" s="40" t="s">
        <v>560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7</v>
      </c>
      <c r="F27" s="15">
        <v>15.53</v>
      </c>
      <c r="G27" s="15">
        <v>14.56</v>
      </c>
      <c r="H27" s="15">
        <v>13.6</v>
      </c>
      <c r="I27" s="14"/>
      <c r="J27" s="15">
        <v>17.04</v>
      </c>
      <c r="K27" s="15">
        <v>18.96</v>
      </c>
      <c r="L27" s="15">
        <v>22.07</v>
      </c>
      <c r="M27" s="15"/>
      <c r="N27" s="15">
        <v>52.507821982999999</v>
      </c>
      <c r="O27" s="15">
        <v>450.55532045000001</v>
      </c>
      <c r="P27" s="16" t="s">
        <v>17</v>
      </c>
      <c r="Q27" s="39" t="s">
        <v>561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4.8099999999999996</v>
      </c>
      <c r="G28" s="14">
        <v>3.79</v>
      </c>
      <c r="H28" s="14">
        <v>2.77</v>
      </c>
      <c r="I28" s="14"/>
      <c r="J28" s="14">
        <v>4.97</v>
      </c>
      <c r="K28" s="14">
        <v>7</v>
      </c>
      <c r="L28" s="14">
        <v>10.29</v>
      </c>
      <c r="M28" s="14"/>
      <c r="N28" s="14">
        <v>28.799428588000001</v>
      </c>
      <c r="O28" s="33">
        <v>14.221635150000001</v>
      </c>
      <c r="P28" s="17" t="s">
        <v>14</v>
      </c>
      <c r="Q28" s="40" t="s">
        <v>562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3.09</v>
      </c>
      <c r="G29" s="15">
        <v>2.41</v>
      </c>
      <c r="H29" s="15">
        <v>1.73</v>
      </c>
      <c r="I29" s="14"/>
      <c r="J29" s="15">
        <v>3.31</v>
      </c>
      <c r="K29" s="15">
        <v>4.66</v>
      </c>
      <c r="L29" s="15">
        <v>6.86</v>
      </c>
      <c r="M29" s="15"/>
      <c r="N29" s="15">
        <v>17.750218476000001</v>
      </c>
      <c r="O29" s="15">
        <v>29.657048849999999</v>
      </c>
      <c r="P29" s="16" t="s">
        <v>14</v>
      </c>
      <c r="Q29" s="39" t="s">
        <v>563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74.22</v>
      </c>
      <c r="G30" s="14">
        <v>70.069999999999993</v>
      </c>
      <c r="H30" s="14">
        <v>65.930000000000007</v>
      </c>
      <c r="I30" s="14"/>
      <c r="J30" s="14">
        <v>76.790000000000006</v>
      </c>
      <c r="K30" s="14">
        <v>85.07</v>
      </c>
      <c r="L30" s="14">
        <v>98.48</v>
      </c>
      <c r="M30" s="14"/>
      <c r="N30" s="14">
        <v>70.810912344000002</v>
      </c>
      <c r="O30" s="33">
        <v>23.646877215</v>
      </c>
      <c r="P30" s="17" t="s">
        <v>17</v>
      </c>
      <c r="Q30" s="40" t="s">
        <v>564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0</v>
      </c>
      <c r="F31" s="15">
        <v>3.25</v>
      </c>
      <c r="G31" s="15">
        <v>2.2999999999999998</v>
      </c>
      <c r="H31" s="15">
        <v>1.36</v>
      </c>
      <c r="I31" s="14"/>
      <c r="J31" s="15">
        <v>3.49</v>
      </c>
      <c r="K31" s="15">
        <v>5.37</v>
      </c>
      <c r="L31" s="15">
        <v>8.42</v>
      </c>
      <c r="M31" s="15"/>
      <c r="N31" s="15">
        <v>11.047841586000001</v>
      </c>
      <c r="O31" s="15">
        <v>7.5951005999999994</v>
      </c>
      <c r="P31" s="16" t="s">
        <v>14</v>
      </c>
      <c r="Q31" s="39" t="s">
        <v>565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431</v>
      </c>
      <c r="D32" s="17" t="s">
        <v>432</v>
      </c>
      <c r="E32" s="17">
        <v>3</v>
      </c>
      <c r="F32" s="14">
        <v>132.31</v>
      </c>
      <c r="G32" s="14">
        <v>124.23</v>
      </c>
      <c r="H32" s="14">
        <v>116.16</v>
      </c>
      <c r="I32" s="14"/>
      <c r="J32" s="14">
        <v>135.16999999999999</v>
      </c>
      <c r="K32" s="14">
        <v>151.31</v>
      </c>
      <c r="L32" s="14">
        <v>177.44</v>
      </c>
      <c r="M32" s="14"/>
      <c r="N32" s="14">
        <v>46.574791644000001</v>
      </c>
      <c r="O32" s="33">
        <v>2.7356541695000001</v>
      </c>
      <c r="P32" s="17" t="s">
        <v>14</v>
      </c>
      <c r="Q32" s="40" t="s">
        <v>566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0</v>
      </c>
      <c r="F33" s="15">
        <v>8.09</v>
      </c>
      <c r="G33" s="15">
        <v>7.11</v>
      </c>
      <c r="H33" s="15">
        <v>6.14</v>
      </c>
      <c r="I33" s="14"/>
      <c r="J33" s="15">
        <v>8.3000000000000007</v>
      </c>
      <c r="K33" s="15">
        <v>10.24</v>
      </c>
      <c r="L33" s="15">
        <v>13.39</v>
      </c>
      <c r="M33" s="15"/>
      <c r="N33" s="15">
        <v>28.855996331</v>
      </c>
      <c r="O33" s="15">
        <v>111.33183779999999</v>
      </c>
      <c r="P33" s="16" t="s">
        <v>14</v>
      </c>
      <c r="Q33" s="39" t="s">
        <v>567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3</v>
      </c>
      <c r="F34" s="14">
        <v>119.37</v>
      </c>
      <c r="G34" s="14">
        <v>94.2</v>
      </c>
      <c r="H34" s="14">
        <v>69.03</v>
      </c>
      <c r="I34" s="14"/>
      <c r="J34" s="14">
        <v>125.34</v>
      </c>
      <c r="K34" s="14">
        <v>175.67</v>
      </c>
      <c r="L34" s="14">
        <v>257.12</v>
      </c>
      <c r="M34" s="14"/>
      <c r="N34" s="14">
        <v>29.701070678000001</v>
      </c>
      <c r="O34" s="33">
        <v>92.480781114999999</v>
      </c>
      <c r="P34" s="17" t="s">
        <v>14</v>
      </c>
      <c r="Q34" s="40" t="s">
        <v>568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3</v>
      </c>
      <c r="F35" s="15">
        <v>12.09</v>
      </c>
      <c r="G35" s="15">
        <v>10.91</v>
      </c>
      <c r="H35" s="15">
        <v>9.74</v>
      </c>
      <c r="I35" s="14"/>
      <c r="J35" s="15">
        <v>12.56</v>
      </c>
      <c r="K35" s="15">
        <v>14.9</v>
      </c>
      <c r="L35" s="15">
        <v>18.7</v>
      </c>
      <c r="M35" s="15"/>
      <c r="N35" s="15">
        <v>20.216008228</v>
      </c>
      <c r="O35" s="15">
        <v>42.508590150000003</v>
      </c>
      <c r="P35" s="16" t="s">
        <v>14</v>
      </c>
      <c r="Q35" s="39" t="s">
        <v>569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3</v>
      </c>
      <c r="F36" s="14">
        <v>53.03</v>
      </c>
      <c r="G36" s="14">
        <v>47.46</v>
      </c>
      <c r="H36" s="14">
        <v>41.89</v>
      </c>
      <c r="I36" s="14"/>
      <c r="J36" s="14">
        <v>54.44</v>
      </c>
      <c r="K36" s="14">
        <v>65.569999999999993</v>
      </c>
      <c r="L36" s="14">
        <v>83.59</v>
      </c>
      <c r="M36" s="14"/>
      <c r="N36" s="14">
        <v>21.868181391</v>
      </c>
      <c r="O36" s="33">
        <v>578.44620359999999</v>
      </c>
      <c r="P36" s="17" t="s">
        <v>14</v>
      </c>
      <c r="Q36" s="40" t="s">
        <v>570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3</v>
      </c>
      <c r="F37" s="15">
        <v>58.3</v>
      </c>
      <c r="G37" s="15">
        <v>51.62</v>
      </c>
      <c r="H37" s="15">
        <v>44.94</v>
      </c>
      <c r="I37" s="14"/>
      <c r="J37" s="15">
        <v>59.84</v>
      </c>
      <c r="K37" s="15">
        <v>73.19</v>
      </c>
      <c r="L37" s="15">
        <v>94.8</v>
      </c>
      <c r="M37" s="15"/>
      <c r="N37" s="15">
        <v>23.390662638999999</v>
      </c>
      <c r="O37" s="15">
        <v>125.89911930000001</v>
      </c>
      <c r="P37" s="16" t="s">
        <v>14</v>
      </c>
      <c r="Q37" s="39" t="s">
        <v>571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0</v>
      </c>
      <c r="F38" s="14">
        <v>50.9</v>
      </c>
      <c r="G38" s="14">
        <v>45.57</v>
      </c>
      <c r="H38" s="14">
        <v>40.25</v>
      </c>
      <c r="I38" s="14"/>
      <c r="J38" s="14">
        <v>52.28</v>
      </c>
      <c r="K38" s="14">
        <v>62.92</v>
      </c>
      <c r="L38" s="14">
        <v>80.14</v>
      </c>
      <c r="M38" s="14"/>
      <c r="N38" s="14">
        <v>24.647492751000001</v>
      </c>
      <c r="O38" s="33">
        <v>171.08531755000001</v>
      </c>
      <c r="P38" s="17" t="s">
        <v>14</v>
      </c>
      <c r="Q38" s="40" t="s">
        <v>572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445</v>
      </c>
      <c r="D39" s="16" t="s">
        <v>446</v>
      </c>
      <c r="E39" s="16">
        <v>0</v>
      </c>
      <c r="F39" s="15">
        <v>33.229999999999997</v>
      </c>
      <c r="G39" s="15">
        <v>-76.34</v>
      </c>
      <c r="H39" s="15">
        <v>-185.91</v>
      </c>
      <c r="I39" s="14"/>
      <c r="J39" s="15">
        <v>39</v>
      </c>
      <c r="K39" s="15">
        <v>258.14</v>
      </c>
      <c r="L39" s="15">
        <v>612.74</v>
      </c>
      <c r="M39" s="15"/>
      <c r="N39" s="15">
        <v>43.851878628999998</v>
      </c>
      <c r="O39" s="15">
        <v>6.7649571499999999</v>
      </c>
      <c r="P39" s="16" t="s">
        <v>14</v>
      </c>
      <c r="Q39" s="39" t="s">
        <v>573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0</v>
      </c>
      <c r="F40" s="14">
        <v>18.579999999999998</v>
      </c>
      <c r="G40" s="14">
        <v>15.32</v>
      </c>
      <c r="H40" s="14">
        <v>12.06</v>
      </c>
      <c r="I40" s="14"/>
      <c r="J40" s="14">
        <v>19.34</v>
      </c>
      <c r="K40" s="14">
        <v>25.85</v>
      </c>
      <c r="L40" s="14">
        <v>36.39</v>
      </c>
      <c r="M40" s="14"/>
      <c r="N40" s="14">
        <v>30.103274233</v>
      </c>
      <c r="O40" s="33">
        <v>67.364061249999992</v>
      </c>
      <c r="P40" s="17" t="s">
        <v>14</v>
      </c>
      <c r="Q40" s="40" t="s">
        <v>574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3</v>
      </c>
      <c r="F41" s="15">
        <v>15.81</v>
      </c>
      <c r="G41" s="15">
        <v>13.93</v>
      </c>
      <c r="H41" s="15">
        <v>12.05</v>
      </c>
      <c r="I41" s="14"/>
      <c r="J41" s="15">
        <v>16.29</v>
      </c>
      <c r="K41" s="15">
        <v>20.04</v>
      </c>
      <c r="L41" s="15">
        <v>26.12</v>
      </c>
      <c r="M41" s="15"/>
      <c r="N41" s="15">
        <v>21.857781151000001</v>
      </c>
      <c r="O41" s="15">
        <v>570.38163774999998</v>
      </c>
      <c r="P41" s="16" t="s">
        <v>14</v>
      </c>
      <c r="Q41" s="39" t="s">
        <v>575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3</v>
      </c>
      <c r="F42" s="14">
        <v>5.04</v>
      </c>
      <c r="G42" s="14">
        <v>4.6399999999999997</v>
      </c>
      <c r="H42" s="14">
        <v>4.25</v>
      </c>
      <c r="I42" s="14"/>
      <c r="J42" s="14">
        <v>5.15</v>
      </c>
      <c r="K42" s="14">
        <v>5.93</v>
      </c>
      <c r="L42" s="14">
        <v>7.21</v>
      </c>
      <c r="M42" s="14"/>
      <c r="N42" s="14">
        <v>30.024231055000001</v>
      </c>
      <c r="O42" s="33">
        <v>8.4482013000000009</v>
      </c>
      <c r="P42" s="17" t="s">
        <v>14</v>
      </c>
      <c r="Q42" s="40" t="s">
        <v>576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58</v>
      </c>
      <c r="D43" s="16" t="s">
        <v>59</v>
      </c>
      <c r="E43" s="16">
        <v>3</v>
      </c>
      <c r="F43" s="15">
        <v>14.22</v>
      </c>
      <c r="G43" s="15">
        <v>12.72</v>
      </c>
      <c r="H43" s="15">
        <v>11.23</v>
      </c>
      <c r="I43" s="14"/>
      <c r="J43" s="15">
        <v>14.72</v>
      </c>
      <c r="K43" s="15">
        <v>17.7</v>
      </c>
      <c r="L43" s="15">
        <v>22.52</v>
      </c>
      <c r="M43" s="15"/>
      <c r="N43" s="15">
        <v>25.573405185999999</v>
      </c>
      <c r="O43" s="15">
        <v>28.4212466</v>
      </c>
      <c r="P43" s="16" t="s">
        <v>14</v>
      </c>
      <c r="Q43" s="39" t="s">
        <v>577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60</v>
      </c>
      <c r="D44" s="17" t="s">
        <v>61</v>
      </c>
      <c r="E44" s="17">
        <v>3</v>
      </c>
      <c r="F44" s="14">
        <v>33.85</v>
      </c>
      <c r="G44" s="14">
        <v>32.450000000000003</v>
      </c>
      <c r="H44" s="14">
        <v>31.06</v>
      </c>
      <c r="I44" s="14"/>
      <c r="J44" s="14">
        <v>34.25</v>
      </c>
      <c r="K44" s="14">
        <v>37.03</v>
      </c>
      <c r="L44" s="14">
        <v>41.54</v>
      </c>
      <c r="M44" s="14"/>
      <c r="N44" s="14">
        <v>40.067867661000001</v>
      </c>
      <c r="O44" s="33">
        <v>155.7093926</v>
      </c>
      <c r="P44" s="17" t="s">
        <v>14</v>
      </c>
      <c r="Q44" s="40" t="s">
        <v>578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62</v>
      </c>
      <c r="D45" s="16" t="s">
        <v>63</v>
      </c>
      <c r="E45" s="16">
        <v>3</v>
      </c>
      <c r="F45" s="15">
        <v>23.83</v>
      </c>
      <c r="G45" s="15">
        <v>21.49</v>
      </c>
      <c r="H45" s="15">
        <v>19.149999999999999</v>
      </c>
      <c r="I45" s="14"/>
      <c r="J45" s="15">
        <v>24.87</v>
      </c>
      <c r="K45" s="15">
        <v>29.54</v>
      </c>
      <c r="L45" s="15">
        <v>37.1</v>
      </c>
      <c r="M45" s="15"/>
      <c r="N45" s="15">
        <v>31.236697356000001</v>
      </c>
      <c r="O45" s="15">
        <v>14.7641568</v>
      </c>
      <c r="P45" s="16" t="s">
        <v>14</v>
      </c>
      <c r="Q45" s="39" t="s">
        <v>579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472</v>
      </c>
      <c r="D46" s="17" t="s">
        <v>64</v>
      </c>
      <c r="E46" s="17">
        <v>4</v>
      </c>
      <c r="F46" s="14">
        <v>120.75</v>
      </c>
      <c r="G46" s="14">
        <v>114.52</v>
      </c>
      <c r="H46" s="14">
        <v>108.29</v>
      </c>
      <c r="I46" s="14"/>
      <c r="J46" s="14">
        <v>134.31</v>
      </c>
      <c r="K46" s="14">
        <v>146.76</v>
      </c>
      <c r="L46" s="14">
        <v>166.92</v>
      </c>
      <c r="M46" s="14"/>
      <c r="N46" s="14">
        <v>58.842439949999999</v>
      </c>
      <c r="O46" s="33">
        <v>9.0645994385000002</v>
      </c>
      <c r="P46" s="17" t="s">
        <v>17</v>
      </c>
      <c r="Q46" s="40" t="s">
        <v>580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516</v>
      </c>
      <c r="D47" s="16" t="s">
        <v>517</v>
      </c>
      <c r="E47" s="16">
        <v>0</v>
      </c>
      <c r="F47" s="15">
        <v>6.75</v>
      </c>
      <c r="G47" s="15">
        <v>6</v>
      </c>
      <c r="H47" s="15">
        <v>5.26</v>
      </c>
      <c r="I47" s="14"/>
      <c r="J47" s="15">
        <v>7.4</v>
      </c>
      <c r="K47" s="15">
        <v>8.8800000000000008</v>
      </c>
      <c r="L47" s="15">
        <v>11.28</v>
      </c>
      <c r="M47" s="15"/>
      <c r="N47" s="15">
        <v>32.120699064</v>
      </c>
      <c r="O47" s="15">
        <v>16.56772505</v>
      </c>
      <c r="P47" s="16" t="s">
        <v>14</v>
      </c>
      <c r="Q47" s="39" t="s">
        <v>581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7</v>
      </c>
      <c r="F48" s="14">
        <v>10.35</v>
      </c>
      <c r="G48" s="14">
        <v>9.36</v>
      </c>
      <c r="H48" s="14">
        <v>8.3800000000000008</v>
      </c>
      <c r="I48" s="14"/>
      <c r="J48" s="14">
        <v>11.84</v>
      </c>
      <c r="K48" s="14">
        <v>13.8</v>
      </c>
      <c r="L48" s="14">
        <v>16.989999999999998</v>
      </c>
      <c r="M48" s="14"/>
      <c r="N48" s="14">
        <v>54.683265472999999</v>
      </c>
      <c r="O48" s="33">
        <v>2.0899359</v>
      </c>
      <c r="P48" s="17" t="s">
        <v>17</v>
      </c>
      <c r="Q48" s="40" t="s">
        <v>582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6.27</v>
      </c>
      <c r="G49" s="15">
        <v>5.38</v>
      </c>
      <c r="H49" s="15">
        <v>4.49</v>
      </c>
      <c r="I49" s="14"/>
      <c r="J49" s="15">
        <v>6.45</v>
      </c>
      <c r="K49" s="15">
        <v>8.2200000000000006</v>
      </c>
      <c r="L49" s="15">
        <v>11.09</v>
      </c>
      <c r="M49" s="15"/>
      <c r="N49" s="15">
        <v>23.233427033000002</v>
      </c>
      <c r="O49" s="15">
        <v>6.3149708499999999</v>
      </c>
      <c r="P49" s="16" t="s">
        <v>14</v>
      </c>
      <c r="Q49" s="39" t="s">
        <v>583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15.89</v>
      </c>
      <c r="G50" s="14">
        <v>14.15</v>
      </c>
      <c r="H50" s="14">
        <v>12.42</v>
      </c>
      <c r="I50" s="14"/>
      <c r="J50" s="14">
        <v>16.7</v>
      </c>
      <c r="K50" s="14">
        <v>20.16</v>
      </c>
      <c r="L50" s="14">
        <v>25.77</v>
      </c>
      <c r="M50" s="14"/>
      <c r="N50" s="14">
        <v>24.127557458999998</v>
      </c>
      <c r="O50" s="33">
        <v>5.1637371000000005</v>
      </c>
      <c r="P50" s="17" t="s">
        <v>14</v>
      </c>
      <c r="Q50" s="40" t="s">
        <v>584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0</v>
      </c>
      <c r="F51" s="15">
        <v>15.02</v>
      </c>
      <c r="G51" s="15">
        <v>13.9</v>
      </c>
      <c r="H51" s="15">
        <v>12.79</v>
      </c>
      <c r="I51" s="14"/>
      <c r="J51" s="15">
        <v>15.3</v>
      </c>
      <c r="K51" s="15">
        <v>17.52</v>
      </c>
      <c r="L51" s="15">
        <v>21.12</v>
      </c>
      <c r="M51" s="15"/>
      <c r="N51" s="15">
        <v>22.273640747999998</v>
      </c>
      <c r="O51" s="15">
        <v>81.982103499999994</v>
      </c>
      <c r="P51" s="16" t="s">
        <v>14</v>
      </c>
      <c r="Q51" s="39" t="s">
        <v>585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0</v>
      </c>
      <c r="F52" s="14">
        <v>17.260000000000002</v>
      </c>
      <c r="G52" s="14">
        <v>15.88</v>
      </c>
      <c r="H52" s="14">
        <v>14.5</v>
      </c>
      <c r="I52" s="14"/>
      <c r="J52" s="14">
        <v>17.66</v>
      </c>
      <c r="K52" s="14">
        <v>20.41</v>
      </c>
      <c r="L52" s="14">
        <v>24.87</v>
      </c>
      <c r="M52" s="14"/>
      <c r="N52" s="14">
        <v>23.021093450999999</v>
      </c>
      <c r="O52" s="33">
        <v>568.37970184999995</v>
      </c>
      <c r="P52" s="17" t="s">
        <v>14</v>
      </c>
      <c r="Q52" s="40" t="s">
        <v>586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587</v>
      </c>
      <c r="E53" s="16">
        <v>3</v>
      </c>
      <c r="F53" s="15">
        <v>19.09</v>
      </c>
      <c r="G53" s="15">
        <v>17.95</v>
      </c>
      <c r="H53" s="15">
        <v>16.82</v>
      </c>
      <c r="I53" s="14"/>
      <c r="J53" s="15">
        <v>19.34</v>
      </c>
      <c r="K53" s="15">
        <v>21.6</v>
      </c>
      <c r="L53" s="15">
        <v>25.26</v>
      </c>
      <c r="M53" s="15"/>
      <c r="N53" s="15">
        <v>35.855707097</v>
      </c>
      <c r="O53" s="15">
        <v>1.08194495</v>
      </c>
      <c r="P53" s="16" t="s">
        <v>14</v>
      </c>
      <c r="Q53" s="39" t="s">
        <v>588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3</v>
      </c>
      <c r="F54" s="14">
        <v>22.18</v>
      </c>
      <c r="G54" s="14">
        <v>20.8</v>
      </c>
      <c r="H54" s="14">
        <v>19.420000000000002</v>
      </c>
      <c r="I54" s="14"/>
      <c r="J54" s="14">
        <v>22.53</v>
      </c>
      <c r="K54" s="14">
        <v>25.28</v>
      </c>
      <c r="L54" s="14">
        <v>29.73</v>
      </c>
      <c r="M54" s="14"/>
      <c r="N54" s="14">
        <v>35.071303417000003</v>
      </c>
      <c r="O54" s="33">
        <v>52.237774299999998</v>
      </c>
      <c r="P54" s="17" t="s">
        <v>14</v>
      </c>
      <c r="Q54" s="40" t="s">
        <v>589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452</v>
      </c>
      <c r="D55" s="16" t="s">
        <v>453</v>
      </c>
      <c r="E55" s="16">
        <v>3</v>
      </c>
      <c r="F55" s="15">
        <v>13.17</v>
      </c>
      <c r="G55" s="15">
        <v>11.28</v>
      </c>
      <c r="H55" s="15">
        <v>9.39</v>
      </c>
      <c r="I55" s="14"/>
      <c r="J55" s="15">
        <v>13.6</v>
      </c>
      <c r="K55" s="15">
        <v>17.37</v>
      </c>
      <c r="L55" s="15">
        <v>23.48</v>
      </c>
      <c r="M55" s="15"/>
      <c r="N55" s="15">
        <v>28.7407188</v>
      </c>
      <c r="O55" s="15">
        <v>51.379964749999999</v>
      </c>
      <c r="P55" s="16" t="s">
        <v>14</v>
      </c>
      <c r="Q55" s="39" t="s">
        <v>590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20.07</v>
      </c>
      <c r="G56" s="14">
        <v>17.59</v>
      </c>
      <c r="H56" s="14">
        <v>15.12</v>
      </c>
      <c r="I56" s="14"/>
      <c r="J56" s="14">
        <v>20.52</v>
      </c>
      <c r="K56" s="14">
        <v>25.46</v>
      </c>
      <c r="L56" s="14">
        <v>33.46</v>
      </c>
      <c r="M56" s="14"/>
      <c r="N56" s="14">
        <v>17.174460093</v>
      </c>
      <c r="O56" s="33">
        <v>512.39079409999999</v>
      </c>
      <c r="P56" s="17" t="s">
        <v>14</v>
      </c>
      <c r="Q56" s="40" t="s">
        <v>591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78</v>
      </c>
      <c r="D57" s="16" t="s">
        <v>79</v>
      </c>
      <c r="E57" s="16">
        <v>0</v>
      </c>
      <c r="F57" s="15">
        <v>18.489999999999998</v>
      </c>
      <c r="G57" s="15">
        <v>17.170000000000002</v>
      </c>
      <c r="H57" s="15">
        <v>15.85</v>
      </c>
      <c r="I57" s="14"/>
      <c r="J57" s="15">
        <v>18.71</v>
      </c>
      <c r="K57" s="15">
        <v>21.34</v>
      </c>
      <c r="L57" s="15">
        <v>25.6</v>
      </c>
      <c r="M57" s="15"/>
      <c r="N57" s="15">
        <v>34.163714347999999</v>
      </c>
      <c r="O57" s="15">
        <v>4.8017093500000003</v>
      </c>
      <c r="P57" s="16" t="s">
        <v>14</v>
      </c>
      <c r="Q57" s="39" t="s">
        <v>592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80</v>
      </c>
      <c r="D58" s="17" t="s">
        <v>81</v>
      </c>
      <c r="E58" s="17">
        <v>7</v>
      </c>
      <c r="F58" s="14">
        <v>11.84</v>
      </c>
      <c r="G58" s="14">
        <v>10.050000000000001</v>
      </c>
      <c r="H58" s="14">
        <v>8.26</v>
      </c>
      <c r="I58" s="14"/>
      <c r="J58" s="14">
        <v>13.78</v>
      </c>
      <c r="K58" s="14">
        <v>17.350000000000001</v>
      </c>
      <c r="L58" s="14">
        <v>23.13</v>
      </c>
      <c r="M58" s="14"/>
      <c r="N58" s="14">
        <v>73.559236881000004</v>
      </c>
      <c r="O58" s="33">
        <v>68.891210600000008</v>
      </c>
      <c r="P58" s="17" t="s">
        <v>17</v>
      </c>
      <c r="Q58" s="40" t="s">
        <v>593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82</v>
      </c>
      <c r="D59" s="16" t="s">
        <v>83</v>
      </c>
      <c r="E59" s="16">
        <v>7</v>
      </c>
      <c r="F59" s="15">
        <v>18.7</v>
      </c>
      <c r="G59" s="15">
        <v>16.88</v>
      </c>
      <c r="H59" s="15">
        <v>15.07</v>
      </c>
      <c r="I59" s="14"/>
      <c r="J59" s="15">
        <v>22.14</v>
      </c>
      <c r="K59" s="15">
        <v>25.76</v>
      </c>
      <c r="L59" s="15">
        <v>31.62</v>
      </c>
      <c r="M59" s="15"/>
      <c r="N59" s="15">
        <v>52.246313219000001</v>
      </c>
      <c r="O59" s="15">
        <v>203.27214855000003</v>
      </c>
      <c r="P59" s="16" t="s">
        <v>17</v>
      </c>
      <c r="Q59" s="39" t="s">
        <v>594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496</v>
      </c>
      <c r="D60" s="17" t="s">
        <v>497</v>
      </c>
      <c r="E60" s="17">
        <v>0</v>
      </c>
      <c r="F60" s="14">
        <v>2.73</v>
      </c>
      <c r="G60" s="14">
        <v>2.4700000000000002</v>
      </c>
      <c r="H60" s="14">
        <v>2.21</v>
      </c>
      <c r="I60" s="14"/>
      <c r="J60" s="14">
        <v>2.8</v>
      </c>
      <c r="K60" s="14">
        <v>3.31</v>
      </c>
      <c r="L60" s="14">
        <v>4.1500000000000004</v>
      </c>
      <c r="M60" s="14"/>
      <c r="N60" s="14">
        <v>26.028618145999999</v>
      </c>
      <c r="O60" s="33">
        <v>1.3763322</v>
      </c>
      <c r="P60" s="17" t="s">
        <v>14</v>
      </c>
      <c r="Q60" s="40" t="s">
        <v>595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84</v>
      </c>
      <c r="D61" s="16" t="s">
        <v>85</v>
      </c>
      <c r="E61" s="16">
        <v>4</v>
      </c>
      <c r="F61" s="15">
        <v>29.27</v>
      </c>
      <c r="G61" s="15">
        <v>26.26</v>
      </c>
      <c r="H61" s="15">
        <v>23.25</v>
      </c>
      <c r="I61" s="14"/>
      <c r="J61" s="15">
        <v>30.3</v>
      </c>
      <c r="K61" s="15">
        <v>36.31</v>
      </c>
      <c r="L61" s="15">
        <v>46.04</v>
      </c>
      <c r="M61" s="15"/>
      <c r="N61" s="15">
        <v>50.788076601999997</v>
      </c>
      <c r="O61" s="15">
        <v>6.1645497885000005</v>
      </c>
      <c r="P61" s="16" t="s">
        <v>14</v>
      </c>
      <c r="Q61" s="39" t="s">
        <v>596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86</v>
      </c>
      <c r="D62" s="17" t="s">
        <v>87</v>
      </c>
      <c r="E62" s="17">
        <v>3</v>
      </c>
      <c r="F62" s="14">
        <v>52.56</v>
      </c>
      <c r="G62" s="14">
        <v>48.33</v>
      </c>
      <c r="H62" s="14">
        <v>44.1</v>
      </c>
      <c r="I62" s="14"/>
      <c r="J62" s="14">
        <v>53.66</v>
      </c>
      <c r="K62" s="14">
        <v>62.11</v>
      </c>
      <c r="L62" s="14">
        <v>75.790000000000006</v>
      </c>
      <c r="M62" s="14"/>
      <c r="N62" s="14">
        <v>25.101122862</v>
      </c>
      <c r="O62" s="33">
        <v>495.01234015</v>
      </c>
      <c r="P62" s="17" t="s">
        <v>14</v>
      </c>
      <c r="Q62" s="40" t="s">
        <v>597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88</v>
      </c>
      <c r="D63" s="16" t="s">
        <v>89</v>
      </c>
      <c r="E63" s="16">
        <v>3</v>
      </c>
      <c r="F63" s="15">
        <v>17.45</v>
      </c>
      <c r="G63" s="15">
        <v>16.149999999999999</v>
      </c>
      <c r="H63" s="15">
        <v>14.85</v>
      </c>
      <c r="I63" s="14"/>
      <c r="J63" s="15">
        <v>17.760000000000002</v>
      </c>
      <c r="K63" s="15">
        <v>20.350000000000001</v>
      </c>
      <c r="L63" s="15">
        <v>24.54</v>
      </c>
      <c r="M63" s="15"/>
      <c r="N63" s="15">
        <v>45.653133617999998</v>
      </c>
      <c r="O63" s="15">
        <v>67.216613050000007</v>
      </c>
      <c r="P63" s="16" t="s">
        <v>14</v>
      </c>
      <c r="Q63" s="39" t="s">
        <v>598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90</v>
      </c>
      <c r="D64" s="17" t="s">
        <v>91</v>
      </c>
      <c r="E64" s="17">
        <v>0</v>
      </c>
      <c r="F64" s="14">
        <v>5.57</v>
      </c>
      <c r="G64" s="14">
        <v>4.95</v>
      </c>
      <c r="H64" s="14">
        <v>4.33</v>
      </c>
      <c r="I64" s="14"/>
      <c r="J64" s="14">
        <v>5.69</v>
      </c>
      <c r="K64" s="14">
        <v>6.92</v>
      </c>
      <c r="L64" s="14">
        <v>8.92</v>
      </c>
      <c r="M64" s="14"/>
      <c r="N64" s="14">
        <v>26.860747009000001</v>
      </c>
      <c r="O64" s="33">
        <v>8.0037284</v>
      </c>
      <c r="P64" s="17" t="s">
        <v>14</v>
      </c>
      <c r="Q64" s="40" t="s">
        <v>599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92</v>
      </c>
      <c r="D65" s="16" t="s">
        <v>93</v>
      </c>
      <c r="E65" s="16">
        <v>0</v>
      </c>
      <c r="F65" s="15">
        <v>1.25</v>
      </c>
      <c r="G65" s="15">
        <v>0.55000000000000004</v>
      </c>
      <c r="H65" s="15">
        <v>-0.14000000000000001</v>
      </c>
      <c r="I65" s="14"/>
      <c r="J65" s="15">
        <v>1.47</v>
      </c>
      <c r="K65" s="15">
        <v>2.86</v>
      </c>
      <c r="L65" s="15">
        <v>5.1100000000000003</v>
      </c>
      <c r="M65" s="15"/>
      <c r="N65" s="15">
        <v>6.1174046752000004</v>
      </c>
      <c r="O65" s="15">
        <v>13.1354326</v>
      </c>
      <c r="P65" s="16" t="s">
        <v>14</v>
      </c>
      <c r="Q65" s="39" t="s">
        <v>600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94</v>
      </c>
      <c r="D66" s="17" t="s">
        <v>95</v>
      </c>
      <c r="E66" s="17">
        <v>6</v>
      </c>
      <c r="F66" s="14">
        <v>10.48</v>
      </c>
      <c r="G66" s="14">
        <v>9.6</v>
      </c>
      <c r="H66" s="14">
        <v>8.7200000000000006</v>
      </c>
      <c r="I66" s="14"/>
      <c r="J66" s="14">
        <v>10.59</v>
      </c>
      <c r="K66" s="14">
        <v>12.34</v>
      </c>
      <c r="L66" s="14">
        <v>15.17</v>
      </c>
      <c r="M66" s="14"/>
      <c r="N66" s="14">
        <v>44.496860851999998</v>
      </c>
      <c r="O66" s="33">
        <v>29.948736150000002</v>
      </c>
      <c r="P66" s="17" t="s">
        <v>14</v>
      </c>
      <c r="Q66" s="40" t="s">
        <v>601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96</v>
      </c>
      <c r="D67" s="16" t="s">
        <v>97</v>
      </c>
      <c r="E67" s="16">
        <v>0</v>
      </c>
      <c r="F67" s="15">
        <v>10.48</v>
      </c>
      <c r="G67" s="15">
        <v>9.1199999999999992</v>
      </c>
      <c r="H67" s="15">
        <v>7.76</v>
      </c>
      <c r="I67" s="14"/>
      <c r="J67" s="15">
        <v>10.99</v>
      </c>
      <c r="K67" s="15">
        <v>13.7</v>
      </c>
      <c r="L67" s="15">
        <v>18.09</v>
      </c>
      <c r="M67" s="15"/>
      <c r="N67" s="15">
        <v>36.460922625999999</v>
      </c>
      <c r="O67" s="15">
        <v>101.70507480000001</v>
      </c>
      <c r="P67" s="16" t="s">
        <v>14</v>
      </c>
      <c r="Q67" s="39" t="s">
        <v>602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98</v>
      </c>
      <c r="D68" s="17" t="s">
        <v>99</v>
      </c>
      <c r="E68" s="17">
        <v>3</v>
      </c>
      <c r="F68" s="14">
        <v>11.28</v>
      </c>
      <c r="G68" s="14">
        <v>10.23</v>
      </c>
      <c r="H68" s="14">
        <v>9.18</v>
      </c>
      <c r="I68" s="14"/>
      <c r="J68" s="14">
        <v>11.45</v>
      </c>
      <c r="K68" s="14">
        <v>13.54</v>
      </c>
      <c r="L68" s="14">
        <v>16.93</v>
      </c>
      <c r="M68" s="14"/>
      <c r="N68" s="14">
        <v>29.637316084999998</v>
      </c>
      <c r="O68" s="33">
        <v>195.91631989999999</v>
      </c>
      <c r="P68" s="17" t="s">
        <v>14</v>
      </c>
      <c r="Q68" s="40" t="s">
        <v>603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473</v>
      </c>
      <c r="D69" s="16" t="s">
        <v>474</v>
      </c>
      <c r="E69" s="16">
        <v>10</v>
      </c>
      <c r="F69" s="15">
        <v>68.08</v>
      </c>
      <c r="G69" s="15">
        <v>65.41</v>
      </c>
      <c r="H69" s="15">
        <v>62.75</v>
      </c>
      <c r="I69" s="14"/>
      <c r="J69" s="15">
        <v>70.3</v>
      </c>
      <c r="K69" s="15">
        <v>75.62</v>
      </c>
      <c r="L69" s="15">
        <v>84.24</v>
      </c>
      <c r="M69" s="15"/>
      <c r="N69" s="15">
        <v>71.409609140000001</v>
      </c>
      <c r="O69" s="15">
        <v>2.3910785955000002</v>
      </c>
      <c r="P69" s="16" t="s">
        <v>17</v>
      </c>
      <c r="Q69" s="39" t="s">
        <v>604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100</v>
      </c>
      <c r="D70" s="17" t="s">
        <v>101</v>
      </c>
      <c r="E70" s="17">
        <v>0</v>
      </c>
      <c r="F70" s="14">
        <v>2.4</v>
      </c>
      <c r="G70" s="14">
        <v>1.68</v>
      </c>
      <c r="H70" s="14">
        <v>0.96</v>
      </c>
      <c r="I70" s="14"/>
      <c r="J70" s="14">
        <v>2.5099999999999998</v>
      </c>
      <c r="K70" s="14">
        <v>3.94</v>
      </c>
      <c r="L70" s="14">
        <v>6.27</v>
      </c>
      <c r="M70" s="14"/>
      <c r="N70" s="14">
        <v>25.881281958999999</v>
      </c>
      <c r="O70" s="33">
        <v>87.024769149999997</v>
      </c>
      <c r="P70" s="17" t="s">
        <v>14</v>
      </c>
      <c r="Q70" s="40" t="s">
        <v>605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102</v>
      </c>
      <c r="D71" s="16" t="s">
        <v>103</v>
      </c>
      <c r="E71" s="16">
        <v>3</v>
      </c>
      <c r="F71" s="15">
        <v>37.5</v>
      </c>
      <c r="G71" s="15">
        <v>29.01</v>
      </c>
      <c r="H71" s="15">
        <v>20.52</v>
      </c>
      <c r="I71" s="14"/>
      <c r="J71" s="15">
        <v>39.29</v>
      </c>
      <c r="K71" s="15">
        <v>56.26</v>
      </c>
      <c r="L71" s="15">
        <v>83.73</v>
      </c>
      <c r="M71" s="15"/>
      <c r="N71" s="15">
        <v>47.931955387000002</v>
      </c>
      <c r="O71" s="15">
        <v>8.7905714619999991</v>
      </c>
      <c r="P71" s="16" t="s">
        <v>14</v>
      </c>
      <c r="Q71" s="39" t="s">
        <v>606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104</v>
      </c>
      <c r="D72" s="17" t="s">
        <v>105</v>
      </c>
      <c r="E72" s="17">
        <v>3</v>
      </c>
      <c r="F72" s="14">
        <v>52.56</v>
      </c>
      <c r="G72" s="14">
        <v>47.07</v>
      </c>
      <c r="H72" s="14">
        <v>41.58</v>
      </c>
      <c r="I72" s="14"/>
      <c r="J72" s="14">
        <v>54.15</v>
      </c>
      <c r="K72" s="14">
        <v>65.12</v>
      </c>
      <c r="L72" s="14">
        <v>82.87</v>
      </c>
      <c r="M72" s="14"/>
      <c r="N72" s="14">
        <v>43.171108021999999</v>
      </c>
      <c r="O72" s="33">
        <v>223.86894860000001</v>
      </c>
      <c r="P72" s="17" t="s">
        <v>14</v>
      </c>
      <c r="Q72" s="40" t="s">
        <v>607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106</v>
      </c>
      <c r="D73" s="16" t="s">
        <v>107</v>
      </c>
      <c r="E73" s="16">
        <v>3</v>
      </c>
      <c r="F73" s="15">
        <v>14.49</v>
      </c>
      <c r="G73" s="15">
        <v>12.96</v>
      </c>
      <c r="H73" s="15">
        <v>11.44</v>
      </c>
      <c r="I73" s="14"/>
      <c r="J73" s="15">
        <v>14.74</v>
      </c>
      <c r="K73" s="15">
        <v>17.78</v>
      </c>
      <c r="L73" s="15">
        <v>22.72</v>
      </c>
      <c r="M73" s="15"/>
      <c r="N73" s="15">
        <v>32.425609686000001</v>
      </c>
      <c r="O73" s="15">
        <v>440.75981209999998</v>
      </c>
      <c r="P73" s="16" t="s">
        <v>14</v>
      </c>
      <c r="Q73" s="39" t="s">
        <v>608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108</v>
      </c>
      <c r="D74" s="17" t="s">
        <v>109</v>
      </c>
      <c r="E74" s="17">
        <v>0</v>
      </c>
      <c r="F74" s="14">
        <v>4.0999999999999996</v>
      </c>
      <c r="G74" s="14">
        <v>3.23</v>
      </c>
      <c r="H74" s="14">
        <v>2.36</v>
      </c>
      <c r="I74" s="14"/>
      <c r="J74" s="14">
        <v>4.37</v>
      </c>
      <c r="K74" s="14">
        <v>6.1</v>
      </c>
      <c r="L74" s="14">
        <v>8.9</v>
      </c>
      <c r="M74" s="14"/>
      <c r="N74" s="14">
        <v>17.642970772999998</v>
      </c>
      <c r="O74" s="33">
        <v>173.84194635</v>
      </c>
      <c r="P74" s="17" t="s">
        <v>14</v>
      </c>
      <c r="Q74" s="40" t="s">
        <v>609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110</v>
      </c>
      <c r="D75" s="16" t="s">
        <v>111</v>
      </c>
      <c r="E75" s="16">
        <v>3</v>
      </c>
      <c r="F75" s="15">
        <v>43.5</v>
      </c>
      <c r="G75" s="15">
        <v>40.15</v>
      </c>
      <c r="H75" s="15">
        <v>36.799999999999997</v>
      </c>
      <c r="I75" s="14"/>
      <c r="J75" s="15">
        <v>44.51</v>
      </c>
      <c r="K75" s="15">
        <v>51.2</v>
      </c>
      <c r="L75" s="15">
        <v>62.02</v>
      </c>
      <c r="M75" s="15"/>
      <c r="N75" s="15">
        <v>27.684180099999999</v>
      </c>
      <c r="O75" s="15">
        <v>105.1947717</v>
      </c>
      <c r="P75" s="16" t="s">
        <v>14</v>
      </c>
      <c r="Q75" s="39" t="s">
        <v>610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433</v>
      </c>
      <c r="D76" s="17" t="s">
        <v>434</v>
      </c>
      <c r="E76" s="17">
        <v>0</v>
      </c>
      <c r="F76" s="14">
        <v>4</v>
      </c>
      <c r="G76" s="14">
        <v>3.06</v>
      </c>
      <c r="H76" s="14">
        <v>2.12</v>
      </c>
      <c r="I76" s="14"/>
      <c r="J76" s="14">
        <v>4.1900000000000004</v>
      </c>
      <c r="K76" s="14">
        <v>6.06</v>
      </c>
      <c r="L76" s="14">
        <v>9.09</v>
      </c>
      <c r="M76" s="14"/>
      <c r="N76" s="14">
        <v>20.965609274999998</v>
      </c>
      <c r="O76" s="33">
        <v>3.2540601499999999</v>
      </c>
      <c r="P76" s="17" t="s">
        <v>14</v>
      </c>
      <c r="Q76" s="40" t="s">
        <v>611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112</v>
      </c>
      <c r="D77" s="16" t="s">
        <v>113</v>
      </c>
      <c r="E77" s="16">
        <v>0</v>
      </c>
      <c r="F77" s="15">
        <v>4.08</v>
      </c>
      <c r="G77" s="15">
        <v>3.37</v>
      </c>
      <c r="H77" s="15">
        <v>2.66</v>
      </c>
      <c r="I77" s="14"/>
      <c r="J77" s="15">
        <v>4.3099999999999996</v>
      </c>
      <c r="K77" s="15">
        <v>5.72</v>
      </c>
      <c r="L77" s="15">
        <v>8.01</v>
      </c>
      <c r="M77" s="15"/>
      <c r="N77" s="15">
        <v>21.857116298000001</v>
      </c>
      <c r="O77" s="15">
        <v>38.863212050000001</v>
      </c>
      <c r="P77" s="16" t="s">
        <v>14</v>
      </c>
      <c r="Q77" s="39" t="s">
        <v>612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114</v>
      </c>
      <c r="D78" s="17" t="s">
        <v>115</v>
      </c>
      <c r="E78" s="17">
        <v>0</v>
      </c>
      <c r="F78" s="14">
        <v>28.67</v>
      </c>
      <c r="G78" s="14">
        <v>24.77</v>
      </c>
      <c r="H78" s="14">
        <v>20.88</v>
      </c>
      <c r="I78" s="14"/>
      <c r="J78" s="14">
        <v>29.32</v>
      </c>
      <c r="K78" s="14">
        <v>37.1</v>
      </c>
      <c r="L78" s="14">
        <v>49.69</v>
      </c>
      <c r="M78" s="14"/>
      <c r="N78" s="14">
        <v>31.005824747999998</v>
      </c>
      <c r="O78" s="33">
        <v>164.72441860000001</v>
      </c>
      <c r="P78" s="17" t="s">
        <v>14</v>
      </c>
      <c r="Q78" s="40" t="s">
        <v>613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116</v>
      </c>
      <c r="D79" s="16" t="s">
        <v>117</v>
      </c>
      <c r="E79" s="16">
        <v>0</v>
      </c>
      <c r="F79" s="15">
        <v>1.75</v>
      </c>
      <c r="G79" s="15">
        <v>1.42</v>
      </c>
      <c r="H79" s="15">
        <v>1.1000000000000001</v>
      </c>
      <c r="I79" s="14"/>
      <c r="J79" s="15">
        <v>1.8</v>
      </c>
      <c r="K79" s="15">
        <v>2.44</v>
      </c>
      <c r="L79" s="15">
        <v>3.48</v>
      </c>
      <c r="M79" s="15"/>
      <c r="N79" s="15">
        <v>28.851169754000001</v>
      </c>
      <c r="O79" s="15">
        <v>39.04603015</v>
      </c>
      <c r="P79" s="16" t="s">
        <v>14</v>
      </c>
      <c r="Q79" s="39" t="s">
        <v>614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118</v>
      </c>
      <c r="D80" s="17" t="s">
        <v>119</v>
      </c>
      <c r="E80" s="17">
        <v>0</v>
      </c>
      <c r="F80" s="14">
        <v>21.16</v>
      </c>
      <c r="G80" s="14">
        <v>17.46</v>
      </c>
      <c r="H80" s="14">
        <v>13.76</v>
      </c>
      <c r="I80" s="14"/>
      <c r="J80" s="14">
        <v>21.73</v>
      </c>
      <c r="K80" s="14">
        <v>29.12</v>
      </c>
      <c r="L80" s="14">
        <v>41.09</v>
      </c>
      <c r="M80" s="14"/>
      <c r="N80" s="14">
        <v>24.595733649</v>
      </c>
      <c r="O80" s="33">
        <v>178.30482245000002</v>
      </c>
      <c r="P80" s="17" t="s">
        <v>14</v>
      </c>
      <c r="Q80" s="40" t="s">
        <v>615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118</v>
      </c>
      <c r="D81" s="16" t="s">
        <v>120</v>
      </c>
      <c r="E81" s="16">
        <v>0</v>
      </c>
      <c r="F81" s="15">
        <v>19.47</v>
      </c>
      <c r="G81" s="15">
        <v>15.8</v>
      </c>
      <c r="H81" s="15">
        <v>12.14</v>
      </c>
      <c r="I81" s="14"/>
      <c r="J81" s="15">
        <v>20.09</v>
      </c>
      <c r="K81" s="15">
        <v>27.41</v>
      </c>
      <c r="L81" s="15">
        <v>39.270000000000003</v>
      </c>
      <c r="M81" s="15"/>
      <c r="N81" s="15">
        <v>29.807929637000001</v>
      </c>
      <c r="O81" s="15">
        <v>15.06413955</v>
      </c>
      <c r="P81" s="16" t="s">
        <v>14</v>
      </c>
      <c r="Q81" s="39" t="s">
        <v>616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121</v>
      </c>
      <c r="D82" s="17" t="s">
        <v>122</v>
      </c>
      <c r="E82" s="17">
        <v>3</v>
      </c>
      <c r="F82" s="14">
        <v>2.99</v>
      </c>
      <c r="G82" s="14">
        <v>2.2799999999999998</v>
      </c>
      <c r="H82" s="14">
        <v>1.58</v>
      </c>
      <c r="I82" s="14"/>
      <c r="J82" s="14">
        <v>3.13</v>
      </c>
      <c r="K82" s="14">
        <v>4.53</v>
      </c>
      <c r="L82" s="14">
        <v>6.8</v>
      </c>
      <c r="M82" s="14"/>
      <c r="N82" s="14">
        <v>39.690396550000003</v>
      </c>
      <c r="O82" s="33">
        <v>5.8671220000000002</v>
      </c>
      <c r="P82" s="17" t="s">
        <v>14</v>
      </c>
      <c r="Q82" s="40" t="s">
        <v>617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123</v>
      </c>
      <c r="D83" s="16" t="s">
        <v>124</v>
      </c>
      <c r="E83" s="16">
        <v>3</v>
      </c>
      <c r="F83" s="15">
        <v>17.350000000000001</v>
      </c>
      <c r="G83" s="15">
        <v>15.3</v>
      </c>
      <c r="H83" s="15">
        <v>13.26</v>
      </c>
      <c r="I83" s="14"/>
      <c r="J83" s="15">
        <v>17.61</v>
      </c>
      <c r="K83" s="15">
        <v>21.69</v>
      </c>
      <c r="L83" s="15">
        <v>28.29</v>
      </c>
      <c r="M83" s="15"/>
      <c r="N83" s="15">
        <v>27.222050848999999</v>
      </c>
      <c r="O83" s="15">
        <v>9.6739054499999995</v>
      </c>
      <c r="P83" s="16" t="s">
        <v>14</v>
      </c>
      <c r="Q83" s="39" t="s">
        <v>618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125</v>
      </c>
      <c r="D84" s="17" t="s">
        <v>126</v>
      </c>
      <c r="E84" s="17">
        <v>0</v>
      </c>
      <c r="F84" s="14">
        <v>4.67</v>
      </c>
      <c r="G84" s="14">
        <v>4.12</v>
      </c>
      <c r="H84" s="14">
        <v>3.57</v>
      </c>
      <c r="I84" s="14"/>
      <c r="J84" s="14">
        <v>4.78</v>
      </c>
      <c r="K84" s="14">
        <v>5.87</v>
      </c>
      <c r="L84" s="14">
        <v>7.64</v>
      </c>
      <c r="M84" s="14"/>
      <c r="N84" s="14">
        <v>27.043236469</v>
      </c>
      <c r="O84" s="33">
        <v>15.417468150000001</v>
      </c>
      <c r="P84" s="17" t="s">
        <v>14</v>
      </c>
      <c r="Q84" s="40" t="s">
        <v>619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127</v>
      </c>
      <c r="D85" s="16" t="s">
        <v>128</v>
      </c>
      <c r="E85" s="16">
        <v>3</v>
      </c>
      <c r="F85" s="15">
        <v>11.67</v>
      </c>
      <c r="G85" s="15">
        <v>10.18</v>
      </c>
      <c r="H85" s="15">
        <v>8.69</v>
      </c>
      <c r="I85" s="14"/>
      <c r="J85" s="15">
        <v>12.01</v>
      </c>
      <c r="K85" s="15">
        <v>14.98</v>
      </c>
      <c r="L85" s="15">
        <v>19.79</v>
      </c>
      <c r="M85" s="15"/>
      <c r="N85" s="15">
        <v>26.537779443000002</v>
      </c>
      <c r="O85" s="15">
        <v>10.0090313</v>
      </c>
      <c r="P85" s="16" t="s">
        <v>14</v>
      </c>
      <c r="Q85" s="39" t="s">
        <v>620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129</v>
      </c>
      <c r="D86" s="17" t="s">
        <v>130</v>
      </c>
      <c r="E86" s="17">
        <v>0</v>
      </c>
      <c r="F86" s="14">
        <v>12.15</v>
      </c>
      <c r="G86" s="14">
        <v>10.66</v>
      </c>
      <c r="H86" s="14">
        <v>9.18</v>
      </c>
      <c r="I86" s="14"/>
      <c r="J86" s="14">
        <v>12.68</v>
      </c>
      <c r="K86" s="14">
        <v>15.64</v>
      </c>
      <c r="L86" s="14">
        <v>20.43</v>
      </c>
      <c r="M86" s="14"/>
      <c r="N86" s="14">
        <v>36.623668107</v>
      </c>
      <c r="O86" s="33">
        <v>105.55224115</v>
      </c>
      <c r="P86" s="17" t="s">
        <v>14</v>
      </c>
      <c r="Q86" s="40" t="s">
        <v>621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131</v>
      </c>
      <c r="D87" s="16" t="s">
        <v>132</v>
      </c>
      <c r="E87" s="16">
        <v>2</v>
      </c>
      <c r="F87" s="15">
        <v>7.27</v>
      </c>
      <c r="G87" s="15">
        <v>5.82</v>
      </c>
      <c r="H87" s="15">
        <v>4.38</v>
      </c>
      <c r="I87" s="14"/>
      <c r="J87" s="15">
        <v>7.69</v>
      </c>
      <c r="K87" s="15">
        <v>10.57</v>
      </c>
      <c r="L87" s="15">
        <v>15.23</v>
      </c>
      <c r="M87" s="15"/>
      <c r="N87" s="15">
        <v>30.471708993</v>
      </c>
      <c r="O87" s="15">
        <v>51.335471050000002</v>
      </c>
      <c r="P87" s="16" t="s">
        <v>14</v>
      </c>
      <c r="Q87" s="39" t="s">
        <v>622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447</v>
      </c>
      <c r="D88" s="17" t="s">
        <v>448</v>
      </c>
      <c r="E88" s="17">
        <v>10</v>
      </c>
      <c r="F88" s="14">
        <v>164.34</v>
      </c>
      <c r="G88" s="14">
        <v>147.77000000000001</v>
      </c>
      <c r="H88" s="14">
        <v>131.21</v>
      </c>
      <c r="I88" s="14"/>
      <c r="J88" s="14">
        <v>195.43</v>
      </c>
      <c r="K88" s="14">
        <v>228.55</v>
      </c>
      <c r="L88" s="14">
        <v>282.14999999999998</v>
      </c>
      <c r="M88" s="14"/>
      <c r="N88" s="14">
        <v>65.866291172000004</v>
      </c>
      <c r="O88" s="33">
        <v>3.4320717754999999</v>
      </c>
      <c r="P88" s="17" t="s">
        <v>17</v>
      </c>
      <c r="Q88" s="40" t="s">
        <v>623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133</v>
      </c>
      <c r="D89" s="16" t="s">
        <v>134</v>
      </c>
      <c r="E89" s="16">
        <v>4</v>
      </c>
      <c r="F89" s="15" t="s">
        <v>32</v>
      </c>
      <c r="G89" s="15" t="s">
        <v>32</v>
      </c>
      <c r="H89" s="15" t="s">
        <v>32</v>
      </c>
      <c r="I89" s="14"/>
      <c r="J89" s="15" t="s">
        <v>32</v>
      </c>
      <c r="K89" s="15" t="s">
        <v>32</v>
      </c>
      <c r="L89" s="15" t="s">
        <v>32</v>
      </c>
      <c r="M89" s="15"/>
      <c r="N89" s="15" t="s">
        <v>32</v>
      </c>
      <c r="O89" s="15" t="s">
        <v>32</v>
      </c>
      <c r="P89" s="16" t="s">
        <v>32</v>
      </c>
      <c r="Q89" s="39" t="s">
        <v>33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135</v>
      </c>
      <c r="D90" s="17" t="s">
        <v>136</v>
      </c>
      <c r="E90" s="17">
        <v>0</v>
      </c>
      <c r="F90" s="14">
        <v>68.08</v>
      </c>
      <c r="G90" s="14">
        <v>56.52</v>
      </c>
      <c r="H90" s="14">
        <v>44.96</v>
      </c>
      <c r="I90" s="14"/>
      <c r="J90" s="14">
        <v>70.12</v>
      </c>
      <c r="K90" s="14">
        <v>93.23</v>
      </c>
      <c r="L90" s="14">
        <v>130.63999999999999</v>
      </c>
      <c r="M90" s="14"/>
      <c r="N90" s="14">
        <v>25.167275715999999</v>
      </c>
      <c r="O90" s="33">
        <v>455.35452674999999</v>
      </c>
      <c r="P90" s="17" t="s">
        <v>14</v>
      </c>
      <c r="Q90" s="40" t="s">
        <v>624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137</v>
      </c>
      <c r="D91" s="16" t="s">
        <v>138</v>
      </c>
      <c r="E91" s="16">
        <v>0</v>
      </c>
      <c r="F91" s="15">
        <v>47.16</v>
      </c>
      <c r="G91" s="15">
        <v>43.1</v>
      </c>
      <c r="H91" s="15">
        <v>39.049999999999997</v>
      </c>
      <c r="I91" s="14"/>
      <c r="J91" s="15">
        <v>48.17</v>
      </c>
      <c r="K91" s="15">
        <v>56.27</v>
      </c>
      <c r="L91" s="15">
        <v>69.39</v>
      </c>
      <c r="M91" s="15"/>
      <c r="N91" s="15">
        <v>20.620659006</v>
      </c>
      <c r="O91" s="15">
        <v>149.24275515000002</v>
      </c>
      <c r="P91" s="16" t="s">
        <v>14</v>
      </c>
      <c r="Q91" s="39" t="s">
        <v>625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139</v>
      </c>
      <c r="D92" s="17" t="s">
        <v>140</v>
      </c>
      <c r="E92" s="17">
        <v>3</v>
      </c>
      <c r="F92" s="14">
        <v>23.62</v>
      </c>
      <c r="G92" s="14">
        <v>20.399999999999999</v>
      </c>
      <c r="H92" s="14">
        <v>17.18</v>
      </c>
      <c r="I92" s="14"/>
      <c r="J92" s="14">
        <v>24.99</v>
      </c>
      <c r="K92" s="14">
        <v>31.42</v>
      </c>
      <c r="L92" s="14">
        <v>41.84</v>
      </c>
      <c r="M92" s="14"/>
      <c r="N92" s="14">
        <v>23.079880511999999</v>
      </c>
      <c r="O92" s="33">
        <v>263.26544459999997</v>
      </c>
      <c r="P92" s="17" t="s">
        <v>14</v>
      </c>
      <c r="Q92" s="40" t="s">
        <v>626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141</v>
      </c>
      <c r="D93" s="16" t="s">
        <v>142</v>
      </c>
      <c r="E93" s="16">
        <v>3</v>
      </c>
      <c r="F93" s="15">
        <v>31.67</v>
      </c>
      <c r="G93" s="15">
        <v>28.88</v>
      </c>
      <c r="H93" s="15">
        <v>26.1</v>
      </c>
      <c r="I93" s="14"/>
      <c r="J93" s="15">
        <v>32.28</v>
      </c>
      <c r="K93" s="15">
        <v>37.840000000000003</v>
      </c>
      <c r="L93" s="15">
        <v>46.84</v>
      </c>
      <c r="M93" s="15"/>
      <c r="N93" s="15">
        <v>22.803741285000001</v>
      </c>
      <c r="O93" s="15">
        <v>86.477389400000007</v>
      </c>
      <c r="P93" s="16" t="s">
        <v>14</v>
      </c>
      <c r="Q93" s="39" t="s">
        <v>627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143</v>
      </c>
      <c r="D94" s="17" t="s">
        <v>144</v>
      </c>
      <c r="E94" s="17">
        <v>0</v>
      </c>
      <c r="F94" s="14">
        <v>37.549999999999997</v>
      </c>
      <c r="G94" s="14">
        <v>34.619999999999997</v>
      </c>
      <c r="H94" s="14">
        <v>31.7</v>
      </c>
      <c r="I94" s="14"/>
      <c r="J94" s="14">
        <v>38.4</v>
      </c>
      <c r="K94" s="14">
        <v>44.24</v>
      </c>
      <c r="L94" s="14">
        <v>53.7</v>
      </c>
      <c r="M94" s="14"/>
      <c r="N94" s="14">
        <v>20.479191982</v>
      </c>
      <c r="O94" s="33">
        <v>309.99746725</v>
      </c>
      <c r="P94" s="17" t="s">
        <v>14</v>
      </c>
      <c r="Q94" s="40" t="s">
        <v>628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629</v>
      </c>
      <c r="D95" s="16" t="s">
        <v>630</v>
      </c>
      <c r="E95" s="16">
        <v>0</v>
      </c>
      <c r="F95" s="15">
        <v>0.77</v>
      </c>
      <c r="G95" s="15">
        <v>0.6</v>
      </c>
      <c r="H95" s="15">
        <v>0.44</v>
      </c>
      <c r="I95" s="14"/>
      <c r="J95" s="15">
        <v>0.82</v>
      </c>
      <c r="K95" s="15">
        <v>1.1399999999999999</v>
      </c>
      <c r="L95" s="15">
        <v>1.66</v>
      </c>
      <c r="M95" s="15"/>
      <c r="N95" s="15">
        <v>16.984027380000001</v>
      </c>
      <c r="O95" s="15">
        <v>1.3779579000000002</v>
      </c>
      <c r="P95" s="16" t="s">
        <v>14</v>
      </c>
      <c r="Q95" s="39" t="s">
        <v>631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465</v>
      </c>
      <c r="D96" s="17" t="s">
        <v>466</v>
      </c>
      <c r="E96" s="17">
        <v>10</v>
      </c>
      <c r="F96" s="14">
        <v>25.1</v>
      </c>
      <c r="G96" s="14">
        <v>22.36</v>
      </c>
      <c r="H96" s="14">
        <v>19.63</v>
      </c>
      <c r="I96" s="14"/>
      <c r="J96" s="14">
        <v>26.9</v>
      </c>
      <c r="K96" s="14">
        <v>32.36</v>
      </c>
      <c r="L96" s="14">
        <v>41.2</v>
      </c>
      <c r="M96" s="14"/>
      <c r="N96" s="14">
        <v>82.057560604000003</v>
      </c>
      <c r="O96" s="33">
        <v>2.3730601</v>
      </c>
      <c r="P96" s="17" t="s">
        <v>17</v>
      </c>
      <c r="Q96" s="40" t="s">
        <v>632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145</v>
      </c>
      <c r="D97" s="16" t="s">
        <v>146</v>
      </c>
      <c r="E97" s="16">
        <v>3</v>
      </c>
      <c r="F97" s="15">
        <v>5.42</v>
      </c>
      <c r="G97" s="15">
        <v>4.4000000000000004</v>
      </c>
      <c r="H97" s="15">
        <v>3.38</v>
      </c>
      <c r="I97" s="14"/>
      <c r="J97" s="15">
        <v>5.67</v>
      </c>
      <c r="K97" s="15">
        <v>7.7</v>
      </c>
      <c r="L97" s="15">
        <v>10.99</v>
      </c>
      <c r="M97" s="15"/>
      <c r="N97" s="15">
        <v>29.608301700999998</v>
      </c>
      <c r="O97" s="15">
        <v>6.8961251499999996</v>
      </c>
      <c r="P97" s="16" t="s">
        <v>14</v>
      </c>
      <c r="Q97" s="39" t="s">
        <v>541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518</v>
      </c>
      <c r="D98" s="17" t="s">
        <v>519</v>
      </c>
      <c r="E98" s="17">
        <v>10</v>
      </c>
      <c r="F98" s="14">
        <v>100.05</v>
      </c>
      <c r="G98" s="14">
        <v>90.5</v>
      </c>
      <c r="H98" s="14">
        <v>80.959999999999994</v>
      </c>
      <c r="I98" s="14"/>
      <c r="J98" s="14">
        <v>114.87</v>
      </c>
      <c r="K98" s="14">
        <v>133.94999999999999</v>
      </c>
      <c r="L98" s="14">
        <v>164.84</v>
      </c>
      <c r="M98" s="14"/>
      <c r="N98" s="14">
        <v>73.514575140000005</v>
      </c>
      <c r="O98" s="33">
        <v>1.8663179925</v>
      </c>
      <c r="P98" s="17" t="s">
        <v>17</v>
      </c>
      <c r="Q98" s="40" t="s">
        <v>633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147</v>
      </c>
      <c r="D99" s="16" t="s">
        <v>148</v>
      </c>
      <c r="E99" s="16">
        <v>0</v>
      </c>
      <c r="F99" s="15">
        <v>12.5</v>
      </c>
      <c r="G99" s="15">
        <v>11.29</v>
      </c>
      <c r="H99" s="15">
        <v>10.09</v>
      </c>
      <c r="I99" s="14"/>
      <c r="J99" s="15">
        <v>12.79</v>
      </c>
      <c r="K99" s="15">
        <v>15.19</v>
      </c>
      <c r="L99" s="15">
        <v>19.079999999999998</v>
      </c>
      <c r="M99" s="15"/>
      <c r="N99" s="15">
        <v>33.976376864000002</v>
      </c>
      <c r="O99" s="15">
        <v>30.01201335</v>
      </c>
      <c r="P99" s="16" t="s">
        <v>14</v>
      </c>
      <c r="Q99" s="39" t="s">
        <v>634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149</v>
      </c>
      <c r="D100" s="17" t="s">
        <v>150</v>
      </c>
      <c r="E100" s="17">
        <v>0</v>
      </c>
      <c r="F100" s="14">
        <v>6.12</v>
      </c>
      <c r="G100" s="14">
        <v>5.26</v>
      </c>
      <c r="H100" s="14">
        <v>4.4000000000000004</v>
      </c>
      <c r="I100" s="14"/>
      <c r="J100" s="14">
        <v>6.42</v>
      </c>
      <c r="K100" s="14">
        <v>8.1300000000000008</v>
      </c>
      <c r="L100" s="14">
        <v>10.91</v>
      </c>
      <c r="M100" s="14"/>
      <c r="N100" s="14">
        <v>23.705750685999998</v>
      </c>
      <c r="O100" s="33">
        <v>5.70107315</v>
      </c>
      <c r="P100" s="17" t="s">
        <v>14</v>
      </c>
      <c r="Q100" s="40" t="s">
        <v>635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151</v>
      </c>
      <c r="D101" s="16" t="s">
        <v>152</v>
      </c>
      <c r="E101" s="16">
        <v>3</v>
      </c>
      <c r="F101" s="15">
        <v>15.28</v>
      </c>
      <c r="G101" s="15">
        <v>14.26</v>
      </c>
      <c r="H101" s="15">
        <v>13.25</v>
      </c>
      <c r="I101" s="14"/>
      <c r="J101" s="15">
        <v>15.62</v>
      </c>
      <c r="K101" s="15">
        <v>17.64</v>
      </c>
      <c r="L101" s="15">
        <v>20.91</v>
      </c>
      <c r="M101" s="15"/>
      <c r="N101" s="15">
        <v>30.248973117999999</v>
      </c>
      <c r="O101" s="15">
        <v>33.41835245</v>
      </c>
      <c r="P101" s="16" t="s">
        <v>14</v>
      </c>
      <c r="Q101" s="39" t="s">
        <v>636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153</v>
      </c>
      <c r="D102" s="17" t="s">
        <v>154</v>
      </c>
      <c r="E102" s="17">
        <v>0</v>
      </c>
      <c r="F102" s="14">
        <v>20.95</v>
      </c>
      <c r="G102" s="14">
        <v>19.41</v>
      </c>
      <c r="H102" s="14">
        <v>17.88</v>
      </c>
      <c r="I102" s="14"/>
      <c r="J102" s="14">
        <v>21.32</v>
      </c>
      <c r="K102" s="14">
        <v>24.38</v>
      </c>
      <c r="L102" s="14">
        <v>29.34</v>
      </c>
      <c r="M102" s="14"/>
      <c r="N102" s="14">
        <v>35.390494054000001</v>
      </c>
      <c r="O102" s="33">
        <v>5.2127534999999998</v>
      </c>
      <c r="P102" s="17" t="s">
        <v>14</v>
      </c>
      <c r="Q102" s="40" t="s">
        <v>637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638</v>
      </c>
      <c r="D103" s="16" t="s">
        <v>639</v>
      </c>
      <c r="E103" s="16">
        <v>0</v>
      </c>
      <c r="F103" s="15">
        <v>1.1100000000000001</v>
      </c>
      <c r="G103" s="15">
        <v>-0.09</v>
      </c>
      <c r="H103" s="15">
        <v>-1.29</v>
      </c>
      <c r="I103" s="14"/>
      <c r="J103" s="15">
        <v>1.21</v>
      </c>
      <c r="K103" s="15">
        <v>3.61</v>
      </c>
      <c r="L103" s="15">
        <v>7.5</v>
      </c>
      <c r="M103" s="15"/>
      <c r="N103" s="15">
        <v>26.032085369000001</v>
      </c>
      <c r="O103" s="15">
        <v>1.521417</v>
      </c>
      <c r="P103" s="16" t="s">
        <v>14</v>
      </c>
      <c r="Q103" s="39" t="s">
        <v>640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155</v>
      </c>
      <c r="D104" s="17" t="s">
        <v>156</v>
      </c>
      <c r="E104" s="17">
        <v>7</v>
      </c>
      <c r="F104" s="14">
        <v>22.81</v>
      </c>
      <c r="G104" s="14">
        <v>20.41</v>
      </c>
      <c r="H104" s="14">
        <v>18.010000000000002</v>
      </c>
      <c r="I104" s="14"/>
      <c r="J104" s="14">
        <v>24.42</v>
      </c>
      <c r="K104" s="14">
        <v>29.21</v>
      </c>
      <c r="L104" s="14">
        <v>36.97</v>
      </c>
      <c r="M104" s="14"/>
      <c r="N104" s="14">
        <v>53.924003943999999</v>
      </c>
      <c r="O104" s="33">
        <v>256.89588084999997</v>
      </c>
      <c r="P104" s="17" t="s">
        <v>17</v>
      </c>
      <c r="Q104" s="40" t="s">
        <v>641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157</v>
      </c>
      <c r="D105" s="16" t="s">
        <v>158</v>
      </c>
      <c r="E105" s="16">
        <v>7</v>
      </c>
      <c r="F105" s="15">
        <v>9.91</v>
      </c>
      <c r="G105" s="15">
        <v>8.98</v>
      </c>
      <c r="H105" s="15">
        <v>8.0500000000000007</v>
      </c>
      <c r="I105" s="14"/>
      <c r="J105" s="15">
        <v>10.53</v>
      </c>
      <c r="K105" s="15">
        <v>12.38</v>
      </c>
      <c r="L105" s="15">
        <v>15.39</v>
      </c>
      <c r="M105" s="15"/>
      <c r="N105" s="15">
        <v>51.956825184000003</v>
      </c>
      <c r="O105" s="15">
        <v>98.675704050000007</v>
      </c>
      <c r="P105" s="16" t="s">
        <v>17</v>
      </c>
      <c r="Q105" s="39" t="s">
        <v>642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159</v>
      </c>
      <c r="D106" s="17" t="s">
        <v>160</v>
      </c>
      <c r="E106" s="17">
        <v>0</v>
      </c>
      <c r="F106" s="14">
        <v>12.87</v>
      </c>
      <c r="G106" s="14">
        <v>10.77</v>
      </c>
      <c r="H106" s="14">
        <v>8.67</v>
      </c>
      <c r="I106" s="14"/>
      <c r="J106" s="14">
        <v>13.19</v>
      </c>
      <c r="K106" s="14">
        <v>17.38</v>
      </c>
      <c r="L106" s="14">
        <v>24.16</v>
      </c>
      <c r="M106" s="14"/>
      <c r="N106" s="14">
        <v>18.546351017999999</v>
      </c>
      <c r="O106" s="33">
        <v>60.45414195</v>
      </c>
      <c r="P106" s="17" t="s">
        <v>14</v>
      </c>
      <c r="Q106" s="40" t="s">
        <v>643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161</v>
      </c>
      <c r="D107" s="16" t="s">
        <v>162</v>
      </c>
      <c r="E107" s="16">
        <v>0</v>
      </c>
      <c r="F107" s="15">
        <v>3.9</v>
      </c>
      <c r="G107" s="15">
        <v>3.54</v>
      </c>
      <c r="H107" s="15">
        <v>3.19</v>
      </c>
      <c r="I107" s="14"/>
      <c r="J107" s="15">
        <v>4.04</v>
      </c>
      <c r="K107" s="15">
        <v>4.74</v>
      </c>
      <c r="L107" s="15">
        <v>5.89</v>
      </c>
      <c r="M107" s="15"/>
      <c r="N107" s="15">
        <v>23.822644145999998</v>
      </c>
      <c r="O107" s="15">
        <v>19.31266385</v>
      </c>
      <c r="P107" s="16" t="s">
        <v>14</v>
      </c>
      <c r="Q107" s="39" t="s">
        <v>644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163</v>
      </c>
      <c r="D108" s="17" t="s">
        <v>164</v>
      </c>
      <c r="E108" s="17">
        <v>0</v>
      </c>
      <c r="F108" s="14">
        <v>4.07</v>
      </c>
      <c r="G108" s="14">
        <v>3.46</v>
      </c>
      <c r="H108" s="14">
        <v>2.85</v>
      </c>
      <c r="I108" s="14"/>
      <c r="J108" s="14">
        <v>4.2</v>
      </c>
      <c r="K108" s="14">
        <v>5.41</v>
      </c>
      <c r="L108" s="14">
        <v>7.37</v>
      </c>
      <c r="M108" s="14"/>
      <c r="N108" s="14">
        <v>35.977738330999998</v>
      </c>
      <c r="O108" s="33">
        <v>31.223993299999997</v>
      </c>
      <c r="P108" s="17" t="s">
        <v>14</v>
      </c>
      <c r="Q108" s="40" t="s">
        <v>645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165</v>
      </c>
      <c r="D109" s="16" t="s">
        <v>166</v>
      </c>
      <c r="E109" s="16">
        <v>0</v>
      </c>
      <c r="F109" s="15">
        <v>10.39</v>
      </c>
      <c r="G109" s="15">
        <v>8.82</v>
      </c>
      <c r="H109" s="15">
        <v>7.26</v>
      </c>
      <c r="I109" s="14"/>
      <c r="J109" s="15">
        <v>10.83</v>
      </c>
      <c r="K109" s="15">
        <v>13.95</v>
      </c>
      <c r="L109" s="15">
        <v>19.010000000000002</v>
      </c>
      <c r="M109" s="15"/>
      <c r="N109" s="15">
        <v>39.090393208999998</v>
      </c>
      <c r="O109" s="15">
        <v>23.857973999999999</v>
      </c>
      <c r="P109" s="16" t="s">
        <v>14</v>
      </c>
      <c r="Q109" s="39" t="s">
        <v>646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475</v>
      </c>
      <c r="D110" s="17" t="s">
        <v>476</v>
      </c>
      <c r="E110" s="17">
        <v>4</v>
      </c>
      <c r="F110" s="14">
        <v>12.23</v>
      </c>
      <c r="G110" s="14">
        <v>9.8800000000000008</v>
      </c>
      <c r="H110" s="14">
        <v>7.54</v>
      </c>
      <c r="I110" s="14"/>
      <c r="J110" s="14">
        <v>14.58</v>
      </c>
      <c r="K110" s="14">
        <v>19.260000000000002</v>
      </c>
      <c r="L110" s="14">
        <v>26.84</v>
      </c>
      <c r="M110" s="14"/>
      <c r="N110" s="14">
        <v>55.197922116999997</v>
      </c>
      <c r="O110" s="33">
        <v>151.23457139999999</v>
      </c>
      <c r="P110" s="17" t="s">
        <v>17</v>
      </c>
      <c r="Q110" s="40" t="s">
        <v>647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477</v>
      </c>
      <c r="D111" s="16" t="s">
        <v>478</v>
      </c>
      <c r="E111" s="16">
        <v>0</v>
      </c>
      <c r="F111" s="15">
        <v>2.14</v>
      </c>
      <c r="G111" s="15">
        <v>1.72</v>
      </c>
      <c r="H111" s="15">
        <v>1.31</v>
      </c>
      <c r="I111" s="14"/>
      <c r="J111" s="15">
        <v>2.25</v>
      </c>
      <c r="K111" s="15">
        <v>3.07</v>
      </c>
      <c r="L111" s="15">
        <v>4.3899999999999997</v>
      </c>
      <c r="M111" s="15"/>
      <c r="N111" s="15">
        <v>41.425128903999997</v>
      </c>
      <c r="O111" s="15">
        <v>2.3690603000000001</v>
      </c>
      <c r="P111" s="16" t="s">
        <v>14</v>
      </c>
      <c r="Q111" s="39" t="s">
        <v>648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167</v>
      </c>
      <c r="D112" s="17" t="s">
        <v>168</v>
      </c>
      <c r="E112" s="17">
        <v>0</v>
      </c>
      <c r="F112" s="14">
        <v>3.23</v>
      </c>
      <c r="G112" s="14">
        <v>2.86</v>
      </c>
      <c r="H112" s="14">
        <v>2.5</v>
      </c>
      <c r="I112" s="14"/>
      <c r="J112" s="14">
        <v>3.3</v>
      </c>
      <c r="K112" s="14">
        <v>4.0199999999999996</v>
      </c>
      <c r="L112" s="14">
        <v>5.19</v>
      </c>
      <c r="M112" s="14"/>
      <c r="N112" s="14">
        <v>32.127011062000001</v>
      </c>
      <c r="O112" s="33">
        <v>9.9335717999999993</v>
      </c>
      <c r="P112" s="17" t="s">
        <v>14</v>
      </c>
      <c r="Q112" s="40" t="s">
        <v>649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169</v>
      </c>
      <c r="D113" s="16" t="s">
        <v>170</v>
      </c>
      <c r="E113" s="16">
        <v>0</v>
      </c>
      <c r="F113" s="15">
        <v>21.91</v>
      </c>
      <c r="G113" s="15">
        <v>20.420000000000002</v>
      </c>
      <c r="H113" s="15">
        <v>18.93</v>
      </c>
      <c r="I113" s="14"/>
      <c r="J113" s="15">
        <v>22.61</v>
      </c>
      <c r="K113" s="15">
        <v>25.58</v>
      </c>
      <c r="L113" s="15">
        <v>30.38</v>
      </c>
      <c r="M113" s="15"/>
      <c r="N113" s="15">
        <v>35.135380740999999</v>
      </c>
      <c r="O113" s="15">
        <v>106.99051605000001</v>
      </c>
      <c r="P113" s="16" t="s">
        <v>14</v>
      </c>
      <c r="Q113" s="39" t="s">
        <v>650</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171</v>
      </c>
      <c r="D114" s="17" t="s">
        <v>172</v>
      </c>
      <c r="E114" s="17">
        <v>3</v>
      </c>
      <c r="F114" s="14">
        <v>25.63</v>
      </c>
      <c r="G114" s="14">
        <v>24.08</v>
      </c>
      <c r="H114" s="14">
        <v>22.54</v>
      </c>
      <c r="I114" s="14"/>
      <c r="J114" s="14">
        <v>26.27</v>
      </c>
      <c r="K114" s="14">
        <v>29.35</v>
      </c>
      <c r="L114" s="14">
        <v>34.340000000000003</v>
      </c>
      <c r="M114" s="14"/>
      <c r="N114" s="14">
        <v>30.205802243000001</v>
      </c>
      <c r="O114" s="33">
        <v>55.092003800000001</v>
      </c>
      <c r="P114" s="17" t="s">
        <v>14</v>
      </c>
      <c r="Q114" s="40" t="s">
        <v>651</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173</v>
      </c>
      <c r="D115" s="16" t="s">
        <v>174</v>
      </c>
      <c r="E115" s="16">
        <v>9</v>
      </c>
      <c r="F115" s="15">
        <v>85.93</v>
      </c>
      <c r="G115" s="15">
        <v>63.62</v>
      </c>
      <c r="H115" s="15">
        <v>41.32</v>
      </c>
      <c r="I115" s="14"/>
      <c r="J115" s="15">
        <v>107.83</v>
      </c>
      <c r="K115" s="15">
        <v>152.43</v>
      </c>
      <c r="L115" s="15">
        <v>224.6</v>
      </c>
      <c r="M115" s="15"/>
      <c r="N115" s="15">
        <v>61.111369338999999</v>
      </c>
      <c r="O115" s="15">
        <v>29.517139884999999</v>
      </c>
      <c r="P115" s="16" t="s">
        <v>17</v>
      </c>
      <c r="Q115" s="39" t="s">
        <v>652</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175</v>
      </c>
      <c r="D116" s="17" t="s">
        <v>176</v>
      </c>
      <c r="E116" s="17">
        <v>3</v>
      </c>
      <c r="F116" s="14">
        <v>14.14</v>
      </c>
      <c r="G116" s="14">
        <v>12.44</v>
      </c>
      <c r="H116" s="14">
        <v>10.75</v>
      </c>
      <c r="I116" s="14"/>
      <c r="J116" s="14">
        <v>14.56</v>
      </c>
      <c r="K116" s="14">
        <v>17.940000000000001</v>
      </c>
      <c r="L116" s="14">
        <v>23.42</v>
      </c>
      <c r="M116" s="14"/>
      <c r="N116" s="14">
        <v>45.060111857999999</v>
      </c>
      <c r="O116" s="33">
        <v>30.994966899999998</v>
      </c>
      <c r="P116" s="17" t="s">
        <v>14</v>
      </c>
      <c r="Q116" s="40" t="s">
        <v>653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177</v>
      </c>
      <c r="D117" s="16" t="s">
        <v>178</v>
      </c>
      <c r="E117" s="16">
        <v>3</v>
      </c>
      <c r="F117" s="15">
        <v>28.33</v>
      </c>
      <c r="G117" s="15">
        <v>20.75</v>
      </c>
      <c r="H117" s="15">
        <v>13.18</v>
      </c>
      <c r="I117" s="14"/>
      <c r="J117" s="15">
        <v>29.68</v>
      </c>
      <c r="K117" s="15">
        <v>44.82</v>
      </c>
      <c r="L117" s="15">
        <v>69.319999999999993</v>
      </c>
      <c r="M117" s="15"/>
      <c r="N117" s="15">
        <v>28.104932376000001</v>
      </c>
      <c r="O117" s="15">
        <v>162.94243419</v>
      </c>
      <c r="P117" s="16" t="s">
        <v>14</v>
      </c>
      <c r="Q117" s="39" t="s">
        <v>654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179</v>
      </c>
      <c r="D118" s="17" t="s">
        <v>180</v>
      </c>
      <c r="E118" s="17">
        <v>0</v>
      </c>
      <c r="F118" s="14">
        <v>8.69</v>
      </c>
      <c r="G118" s="14">
        <v>7.9</v>
      </c>
      <c r="H118" s="14">
        <v>7.12</v>
      </c>
      <c r="I118" s="14"/>
      <c r="J118" s="14">
        <v>9</v>
      </c>
      <c r="K118" s="14">
        <v>10.56</v>
      </c>
      <c r="L118" s="14">
        <v>13.1</v>
      </c>
      <c r="M118" s="14"/>
      <c r="N118" s="14">
        <v>27.084471298</v>
      </c>
      <c r="O118" s="33">
        <v>10.743532649999999</v>
      </c>
      <c r="P118" s="17" t="s">
        <v>14</v>
      </c>
      <c r="Q118" s="40" t="s">
        <v>655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181</v>
      </c>
      <c r="D119" s="16" t="s">
        <v>182</v>
      </c>
      <c r="E119" s="16">
        <v>0</v>
      </c>
      <c r="F119" s="15">
        <v>7.68</v>
      </c>
      <c r="G119" s="15">
        <v>7.02</v>
      </c>
      <c r="H119" s="15">
        <v>6.36</v>
      </c>
      <c r="I119" s="14"/>
      <c r="J119" s="15">
        <v>7.85</v>
      </c>
      <c r="K119" s="15">
        <v>9.16</v>
      </c>
      <c r="L119" s="15">
        <v>11.28</v>
      </c>
      <c r="M119" s="15"/>
      <c r="N119" s="15">
        <v>35.302987035000001</v>
      </c>
      <c r="O119" s="15">
        <v>8.3555772499999996</v>
      </c>
      <c r="P119" s="16" t="s">
        <v>14</v>
      </c>
      <c r="Q119" s="39" t="s">
        <v>656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183</v>
      </c>
      <c r="D120" s="17" t="s">
        <v>184</v>
      </c>
      <c r="E120" s="17">
        <v>3</v>
      </c>
      <c r="F120" s="14">
        <v>51.66</v>
      </c>
      <c r="G120" s="14">
        <v>46.83</v>
      </c>
      <c r="H120" s="14">
        <v>42.01</v>
      </c>
      <c r="I120" s="14"/>
      <c r="J120" s="14">
        <v>53.05</v>
      </c>
      <c r="K120" s="14">
        <v>62.69</v>
      </c>
      <c r="L120" s="14">
        <v>78.3</v>
      </c>
      <c r="M120" s="14"/>
      <c r="N120" s="14">
        <v>41.352629291</v>
      </c>
      <c r="O120" s="33">
        <v>32.013657649999999</v>
      </c>
      <c r="P120" s="17" t="s">
        <v>14</v>
      </c>
      <c r="Q120" s="40" t="s">
        <v>657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185</v>
      </c>
      <c r="D121" s="16" t="s">
        <v>186</v>
      </c>
      <c r="E121" s="16">
        <v>3</v>
      </c>
      <c r="F121" s="15">
        <v>27.69</v>
      </c>
      <c r="G121" s="15">
        <v>25.45</v>
      </c>
      <c r="H121" s="15">
        <v>23.22</v>
      </c>
      <c r="I121" s="14"/>
      <c r="J121" s="15">
        <v>28.19</v>
      </c>
      <c r="K121" s="15">
        <v>32.65</v>
      </c>
      <c r="L121" s="15">
        <v>39.880000000000003</v>
      </c>
      <c r="M121" s="15"/>
      <c r="N121" s="15">
        <v>30.725428428000001</v>
      </c>
      <c r="O121" s="15">
        <v>80.980895250000003</v>
      </c>
      <c r="P121" s="16" t="s">
        <v>14</v>
      </c>
      <c r="Q121" s="39" t="s">
        <v>658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187</v>
      </c>
      <c r="D122" s="17" t="s">
        <v>188</v>
      </c>
      <c r="E122" s="17">
        <v>3</v>
      </c>
      <c r="F122" s="14">
        <v>12.57</v>
      </c>
      <c r="G122" s="14">
        <v>11.49</v>
      </c>
      <c r="H122" s="14">
        <v>10.41</v>
      </c>
      <c r="I122" s="14"/>
      <c r="J122" s="14">
        <v>12.78</v>
      </c>
      <c r="K122" s="14">
        <v>14.93</v>
      </c>
      <c r="L122" s="14">
        <v>18.43</v>
      </c>
      <c r="M122" s="14"/>
      <c r="N122" s="14">
        <v>28.268030211999999</v>
      </c>
      <c r="O122" s="33">
        <v>430.43562975000003</v>
      </c>
      <c r="P122" s="17" t="s">
        <v>14</v>
      </c>
      <c r="Q122" s="40" t="s">
        <v>659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189</v>
      </c>
      <c r="D123" s="16" t="s">
        <v>190</v>
      </c>
      <c r="E123" s="16">
        <v>3</v>
      </c>
      <c r="F123" s="15">
        <v>39.25</v>
      </c>
      <c r="G123" s="15">
        <v>35.549999999999997</v>
      </c>
      <c r="H123" s="15">
        <v>31.86</v>
      </c>
      <c r="I123" s="14"/>
      <c r="J123" s="15">
        <v>39.99</v>
      </c>
      <c r="K123" s="15">
        <v>47.37</v>
      </c>
      <c r="L123" s="15">
        <v>59.33</v>
      </c>
      <c r="M123" s="15"/>
      <c r="N123" s="15">
        <v>28.279909634999999</v>
      </c>
      <c r="O123" s="15">
        <v>92.402082849999999</v>
      </c>
      <c r="P123" s="16" t="s">
        <v>14</v>
      </c>
      <c r="Q123" s="39" t="s">
        <v>660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189</v>
      </c>
      <c r="D124" s="17" t="s">
        <v>191</v>
      </c>
      <c r="E124" s="17">
        <v>0</v>
      </c>
      <c r="F124" s="14">
        <v>38.700000000000003</v>
      </c>
      <c r="G124" s="14">
        <v>35.450000000000003</v>
      </c>
      <c r="H124" s="14">
        <v>32.200000000000003</v>
      </c>
      <c r="I124" s="14"/>
      <c r="J124" s="14">
        <v>39.42</v>
      </c>
      <c r="K124" s="14">
        <v>45.91</v>
      </c>
      <c r="L124" s="14">
        <v>56.43</v>
      </c>
      <c r="M124" s="14"/>
      <c r="N124" s="14">
        <v>23.431943766</v>
      </c>
      <c r="O124" s="33">
        <v>1268.0079558000002</v>
      </c>
      <c r="P124" s="17" t="s">
        <v>14</v>
      </c>
      <c r="Q124" s="40" t="s">
        <v>661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479</v>
      </c>
      <c r="D125" s="16" t="s">
        <v>192</v>
      </c>
      <c r="E125" s="16">
        <v>0</v>
      </c>
      <c r="F125" s="15">
        <v>2.9</v>
      </c>
      <c r="G125" s="15">
        <v>2.58</v>
      </c>
      <c r="H125" s="15">
        <v>2.2599999999999998</v>
      </c>
      <c r="I125" s="14"/>
      <c r="J125" s="15">
        <v>3</v>
      </c>
      <c r="K125" s="15">
        <v>3.63</v>
      </c>
      <c r="L125" s="15">
        <v>4.66</v>
      </c>
      <c r="M125" s="15"/>
      <c r="N125" s="15">
        <v>28.133632831</v>
      </c>
      <c r="O125" s="15">
        <v>2.6820241500000002</v>
      </c>
      <c r="P125" s="16" t="s">
        <v>14</v>
      </c>
      <c r="Q125" s="39" t="s">
        <v>662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193</v>
      </c>
      <c r="D126" s="17" t="s">
        <v>194</v>
      </c>
      <c r="E126" s="17">
        <v>0</v>
      </c>
      <c r="F126" s="14">
        <v>62.55</v>
      </c>
      <c r="G126" s="14">
        <v>54.67</v>
      </c>
      <c r="H126" s="14">
        <v>46.8</v>
      </c>
      <c r="I126" s="14"/>
      <c r="J126" s="14">
        <v>64.400000000000006</v>
      </c>
      <c r="K126" s="14">
        <v>80.14</v>
      </c>
      <c r="L126" s="14">
        <v>105.62</v>
      </c>
      <c r="M126" s="14"/>
      <c r="N126" s="14">
        <v>13.698128944</v>
      </c>
      <c r="O126" s="33">
        <v>124.76872256999999</v>
      </c>
      <c r="P126" s="17" t="s">
        <v>14</v>
      </c>
      <c r="Q126" s="40" t="s">
        <v>663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195</v>
      </c>
      <c r="D127" s="16" t="s">
        <v>196</v>
      </c>
      <c r="E127" s="16">
        <v>3</v>
      </c>
      <c r="F127" s="15">
        <v>10.17</v>
      </c>
      <c r="G127" s="15">
        <v>8.16</v>
      </c>
      <c r="H127" s="15">
        <v>6.15</v>
      </c>
      <c r="I127" s="14"/>
      <c r="J127" s="15">
        <v>10.43</v>
      </c>
      <c r="K127" s="15">
        <v>14.44</v>
      </c>
      <c r="L127" s="15">
        <v>20.93</v>
      </c>
      <c r="M127" s="15"/>
      <c r="N127" s="15">
        <v>23.025274298999999</v>
      </c>
      <c r="O127" s="15">
        <v>77.178321650000001</v>
      </c>
      <c r="P127" s="16" t="s">
        <v>14</v>
      </c>
      <c r="Q127" s="39" t="s">
        <v>664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480</v>
      </c>
      <c r="D128" s="17" t="s">
        <v>197</v>
      </c>
      <c r="E128" s="17">
        <v>0</v>
      </c>
      <c r="F128" s="14">
        <v>148.94999999999999</v>
      </c>
      <c r="G128" s="14">
        <v>141.03</v>
      </c>
      <c r="H128" s="14">
        <v>133.12</v>
      </c>
      <c r="I128" s="14"/>
      <c r="J128" s="14">
        <v>151.72</v>
      </c>
      <c r="K128" s="14">
        <v>167.54</v>
      </c>
      <c r="L128" s="14">
        <v>193.15</v>
      </c>
      <c r="M128" s="14"/>
      <c r="N128" s="14">
        <v>40.690977482000001</v>
      </c>
      <c r="O128" s="33">
        <v>3.8010673765000003</v>
      </c>
      <c r="P128" s="17" t="s">
        <v>14</v>
      </c>
      <c r="Q128" s="40" t="s">
        <v>665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198</v>
      </c>
      <c r="D129" s="16" t="s">
        <v>199</v>
      </c>
      <c r="E129" s="16">
        <v>5</v>
      </c>
      <c r="F129" s="15">
        <v>6.37</v>
      </c>
      <c r="G129" s="15">
        <v>5.4</v>
      </c>
      <c r="H129" s="15">
        <v>4.43</v>
      </c>
      <c r="I129" s="14"/>
      <c r="J129" s="15">
        <v>6.74</v>
      </c>
      <c r="K129" s="15">
        <v>8.67</v>
      </c>
      <c r="L129" s="15">
        <v>11.8</v>
      </c>
      <c r="M129" s="15"/>
      <c r="N129" s="15">
        <v>33.095587397000003</v>
      </c>
      <c r="O129" s="15">
        <v>5.5828294500000002</v>
      </c>
      <c r="P129" s="16" t="s">
        <v>14</v>
      </c>
      <c r="Q129" s="39" t="s">
        <v>666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200</v>
      </c>
      <c r="D130" s="17" t="s">
        <v>201</v>
      </c>
      <c r="E130" s="17">
        <v>0</v>
      </c>
      <c r="F130" s="14">
        <v>6.97</v>
      </c>
      <c r="G130" s="14">
        <v>5.87</v>
      </c>
      <c r="H130" s="14">
        <v>4.78</v>
      </c>
      <c r="I130" s="14"/>
      <c r="J130" s="14">
        <v>7.15</v>
      </c>
      <c r="K130" s="14">
        <v>9.33</v>
      </c>
      <c r="L130" s="14">
        <v>12.86</v>
      </c>
      <c r="M130" s="14"/>
      <c r="N130" s="14">
        <v>20.319209445999999</v>
      </c>
      <c r="O130" s="33">
        <v>8.4514167499999999</v>
      </c>
      <c r="P130" s="17" t="s">
        <v>14</v>
      </c>
      <c r="Q130" s="40" t="s">
        <v>667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202</v>
      </c>
      <c r="D131" s="16" t="s">
        <v>203</v>
      </c>
      <c r="E131" s="16">
        <v>0</v>
      </c>
      <c r="F131" s="15">
        <v>3.23</v>
      </c>
      <c r="G131" s="15">
        <v>2.91</v>
      </c>
      <c r="H131" s="15">
        <v>2.6</v>
      </c>
      <c r="I131" s="14"/>
      <c r="J131" s="15">
        <v>3.29</v>
      </c>
      <c r="K131" s="15">
        <v>3.91</v>
      </c>
      <c r="L131" s="15">
        <v>4.92</v>
      </c>
      <c r="M131" s="15"/>
      <c r="N131" s="15">
        <v>14.064250114</v>
      </c>
      <c r="O131" s="15">
        <v>5.5750193499999998</v>
      </c>
      <c r="P131" s="16" t="s">
        <v>14</v>
      </c>
      <c r="Q131" s="39" t="s">
        <v>668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202</v>
      </c>
      <c r="D132" s="17" t="s">
        <v>204</v>
      </c>
      <c r="E132" s="17">
        <v>0</v>
      </c>
      <c r="F132" s="14">
        <v>3.24</v>
      </c>
      <c r="G132" s="14">
        <v>2.94</v>
      </c>
      <c r="H132" s="14">
        <v>2.64</v>
      </c>
      <c r="I132" s="14"/>
      <c r="J132" s="14">
        <v>3.29</v>
      </c>
      <c r="K132" s="14">
        <v>3.88</v>
      </c>
      <c r="L132" s="14">
        <v>4.8499999999999996</v>
      </c>
      <c r="M132" s="14"/>
      <c r="N132" s="14">
        <v>17.340925245000001</v>
      </c>
      <c r="O132" s="33">
        <v>27.037910950000001</v>
      </c>
      <c r="P132" s="17" t="s">
        <v>14</v>
      </c>
      <c r="Q132" s="40" t="s">
        <v>669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202</v>
      </c>
      <c r="D133" s="16" t="s">
        <v>205</v>
      </c>
      <c r="E133" s="16">
        <v>0</v>
      </c>
      <c r="F133" s="15">
        <v>16.100000000000001</v>
      </c>
      <c r="G133" s="15">
        <v>14.5</v>
      </c>
      <c r="H133" s="15">
        <v>12.91</v>
      </c>
      <c r="I133" s="14"/>
      <c r="J133" s="15">
        <v>16.37</v>
      </c>
      <c r="K133" s="15">
        <v>19.55</v>
      </c>
      <c r="L133" s="15">
        <v>24.7</v>
      </c>
      <c r="M133" s="15"/>
      <c r="N133" s="15">
        <v>14.431800052</v>
      </c>
      <c r="O133" s="15">
        <v>113.37368499999999</v>
      </c>
      <c r="P133" s="16" t="s">
        <v>14</v>
      </c>
      <c r="Q133" s="39" t="s">
        <v>670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206</v>
      </c>
      <c r="D134" s="17" t="s">
        <v>207</v>
      </c>
      <c r="E134" s="17">
        <v>0</v>
      </c>
      <c r="F134" s="14">
        <v>11.03</v>
      </c>
      <c r="G134" s="14">
        <v>8.57</v>
      </c>
      <c r="H134" s="14">
        <v>6.11</v>
      </c>
      <c r="I134" s="14"/>
      <c r="J134" s="14">
        <v>11.52</v>
      </c>
      <c r="K134" s="14">
        <v>16.43</v>
      </c>
      <c r="L134" s="14">
        <v>24.38</v>
      </c>
      <c r="M134" s="14"/>
      <c r="N134" s="14">
        <v>19.980841171000002</v>
      </c>
      <c r="O134" s="33">
        <v>9.3459078499999997</v>
      </c>
      <c r="P134" s="17" t="s">
        <v>14</v>
      </c>
      <c r="Q134" s="40" t="s">
        <v>671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208</v>
      </c>
      <c r="D135" s="16" t="s">
        <v>209</v>
      </c>
      <c r="E135" s="16">
        <v>3</v>
      </c>
      <c r="F135" s="15">
        <v>4.0199999999999996</v>
      </c>
      <c r="G135" s="15">
        <v>3.33</v>
      </c>
      <c r="H135" s="15">
        <v>2.64</v>
      </c>
      <c r="I135" s="14"/>
      <c r="J135" s="15">
        <v>4.34</v>
      </c>
      <c r="K135" s="15">
        <v>5.71</v>
      </c>
      <c r="L135" s="15">
        <v>7.94</v>
      </c>
      <c r="M135" s="15"/>
      <c r="N135" s="15">
        <v>38.168250917999998</v>
      </c>
      <c r="O135" s="15">
        <v>7.7057655</v>
      </c>
      <c r="P135" s="16" t="s">
        <v>14</v>
      </c>
      <c r="Q135" s="39" t="s">
        <v>672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210</v>
      </c>
      <c r="D136" s="17" t="s">
        <v>211</v>
      </c>
      <c r="E136" s="17">
        <v>3</v>
      </c>
      <c r="F136" s="14">
        <v>41.36</v>
      </c>
      <c r="G136" s="14">
        <v>37.119999999999997</v>
      </c>
      <c r="H136" s="14">
        <v>32.89</v>
      </c>
      <c r="I136" s="14"/>
      <c r="J136" s="14">
        <v>42.77</v>
      </c>
      <c r="K136" s="14">
        <v>51.23</v>
      </c>
      <c r="L136" s="14">
        <v>64.94</v>
      </c>
      <c r="M136" s="14"/>
      <c r="N136" s="14">
        <v>33.430976717</v>
      </c>
      <c r="O136" s="33">
        <v>435.2200062</v>
      </c>
      <c r="P136" s="17" t="s">
        <v>14</v>
      </c>
      <c r="Q136" s="40" t="s">
        <v>673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210</v>
      </c>
      <c r="D137" s="16" t="s">
        <v>212</v>
      </c>
      <c r="E137" s="16">
        <v>0</v>
      </c>
      <c r="F137" s="15">
        <v>39.97</v>
      </c>
      <c r="G137" s="15">
        <v>36</v>
      </c>
      <c r="H137" s="15">
        <v>32.03</v>
      </c>
      <c r="I137" s="14"/>
      <c r="J137" s="15">
        <v>41.26</v>
      </c>
      <c r="K137" s="15">
        <v>49.19</v>
      </c>
      <c r="L137" s="15">
        <v>62.04</v>
      </c>
      <c r="M137" s="15"/>
      <c r="N137" s="15">
        <v>35.490574401000003</v>
      </c>
      <c r="O137" s="15">
        <v>12.055759200000001</v>
      </c>
      <c r="P137" s="16" t="s">
        <v>14</v>
      </c>
      <c r="Q137" s="39" t="s">
        <v>674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213</v>
      </c>
      <c r="D138" s="17" t="s">
        <v>214</v>
      </c>
      <c r="E138" s="17">
        <v>3</v>
      </c>
      <c r="F138" s="14">
        <v>24.73</v>
      </c>
      <c r="G138" s="14">
        <v>23.46</v>
      </c>
      <c r="H138" s="14">
        <v>22.2</v>
      </c>
      <c r="I138" s="14"/>
      <c r="J138" s="14">
        <v>25.66</v>
      </c>
      <c r="K138" s="14">
        <v>28.18</v>
      </c>
      <c r="L138" s="14">
        <v>32.270000000000003</v>
      </c>
      <c r="M138" s="14"/>
      <c r="N138" s="14">
        <v>30.818998642</v>
      </c>
      <c r="O138" s="33">
        <v>8.6722932999999998</v>
      </c>
      <c r="P138" s="17" t="s">
        <v>14</v>
      </c>
      <c r="Q138" s="40" t="s">
        <v>675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215</v>
      </c>
      <c r="D139" s="16" t="s">
        <v>216</v>
      </c>
      <c r="E139" s="16">
        <v>0</v>
      </c>
      <c r="F139" s="15">
        <v>13.35</v>
      </c>
      <c r="G139" s="15">
        <v>12.36</v>
      </c>
      <c r="H139" s="15">
        <v>11.37</v>
      </c>
      <c r="I139" s="14"/>
      <c r="J139" s="15">
        <v>13.79</v>
      </c>
      <c r="K139" s="15">
        <v>15.76</v>
      </c>
      <c r="L139" s="15">
        <v>18.95</v>
      </c>
      <c r="M139" s="15"/>
      <c r="N139" s="15">
        <v>43.448845480000003</v>
      </c>
      <c r="O139" s="15">
        <v>244.707863</v>
      </c>
      <c r="P139" s="16" t="s">
        <v>14</v>
      </c>
      <c r="Q139" s="39" t="s">
        <v>676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217</v>
      </c>
      <c r="D140" s="17" t="s">
        <v>218</v>
      </c>
      <c r="E140" s="17">
        <v>0</v>
      </c>
      <c r="F140" s="14">
        <v>3.61</v>
      </c>
      <c r="G140" s="14">
        <v>3.13</v>
      </c>
      <c r="H140" s="14">
        <v>2.66</v>
      </c>
      <c r="I140" s="14"/>
      <c r="J140" s="14">
        <v>3.74</v>
      </c>
      <c r="K140" s="14">
        <v>4.68</v>
      </c>
      <c r="L140" s="14">
        <v>6.2</v>
      </c>
      <c r="M140" s="14"/>
      <c r="N140" s="14">
        <v>35.652520875</v>
      </c>
      <c r="O140" s="33">
        <v>15.3338815</v>
      </c>
      <c r="P140" s="17" t="s">
        <v>14</v>
      </c>
      <c r="Q140" s="40" t="s">
        <v>677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219</v>
      </c>
      <c r="D141" s="16" t="s">
        <v>220</v>
      </c>
      <c r="E141" s="16">
        <v>0</v>
      </c>
      <c r="F141" s="15">
        <v>19.41</v>
      </c>
      <c r="G141" s="15">
        <v>17.25</v>
      </c>
      <c r="H141" s="15">
        <v>15.1</v>
      </c>
      <c r="I141" s="14"/>
      <c r="J141" s="15">
        <v>19.97</v>
      </c>
      <c r="K141" s="15">
        <v>24.27</v>
      </c>
      <c r="L141" s="15">
        <v>31.24</v>
      </c>
      <c r="M141" s="15"/>
      <c r="N141" s="15">
        <v>25.396878354999998</v>
      </c>
      <c r="O141" s="15">
        <v>12.32529585</v>
      </c>
      <c r="P141" s="16" t="s">
        <v>14</v>
      </c>
      <c r="Q141" s="39" t="s">
        <v>678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221</v>
      </c>
      <c r="D142" s="17" t="s">
        <v>222</v>
      </c>
      <c r="E142" s="17">
        <v>0</v>
      </c>
      <c r="F142" s="14">
        <v>6.34</v>
      </c>
      <c r="G142" s="14">
        <v>4.88</v>
      </c>
      <c r="H142" s="14">
        <v>3.42</v>
      </c>
      <c r="I142" s="14"/>
      <c r="J142" s="14">
        <v>6.68</v>
      </c>
      <c r="K142" s="14">
        <v>9.59</v>
      </c>
      <c r="L142" s="14">
        <v>14.31</v>
      </c>
      <c r="M142" s="14"/>
      <c r="N142" s="14">
        <v>16.852391455999999</v>
      </c>
      <c r="O142" s="33">
        <v>124.01871614999999</v>
      </c>
      <c r="P142" s="17" t="s">
        <v>14</v>
      </c>
      <c r="Q142" s="40" t="s">
        <v>679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223</v>
      </c>
      <c r="D143" s="16" t="s">
        <v>224</v>
      </c>
      <c r="E143" s="16">
        <v>0</v>
      </c>
      <c r="F143" s="15">
        <v>5.66</v>
      </c>
      <c r="G143" s="15">
        <v>5.23</v>
      </c>
      <c r="H143" s="15">
        <v>4.8099999999999996</v>
      </c>
      <c r="I143" s="14"/>
      <c r="J143" s="15">
        <v>5.84</v>
      </c>
      <c r="K143" s="15">
        <v>6.68</v>
      </c>
      <c r="L143" s="15">
        <v>8.0399999999999991</v>
      </c>
      <c r="M143" s="15"/>
      <c r="N143" s="15">
        <v>36.732359856000002</v>
      </c>
      <c r="O143" s="15">
        <v>5.9810901000000003</v>
      </c>
      <c r="P143" s="16" t="s">
        <v>14</v>
      </c>
      <c r="Q143" s="39" t="s">
        <v>680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223</v>
      </c>
      <c r="D144" s="17" t="s">
        <v>225</v>
      </c>
      <c r="E144" s="17">
        <v>0</v>
      </c>
      <c r="F144" s="14">
        <v>5.79</v>
      </c>
      <c r="G144" s="14">
        <v>5.34</v>
      </c>
      <c r="H144" s="14">
        <v>4.9000000000000004</v>
      </c>
      <c r="I144" s="14"/>
      <c r="J144" s="14">
        <v>5.93</v>
      </c>
      <c r="K144" s="14">
        <v>6.81</v>
      </c>
      <c r="L144" s="14">
        <v>8.24</v>
      </c>
      <c r="M144" s="14"/>
      <c r="N144" s="14">
        <v>29.681759962000001</v>
      </c>
      <c r="O144" s="33">
        <v>60.11848715</v>
      </c>
      <c r="P144" s="17" t="s">
        <v>14</v>
      </c>
      <c r="Q144" s="40" t="s">
        <v>681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226</v>
      </c>
      <c r="D145" s="16" t="s">
        <v>227</v>
      </c>
      <c r="E145" s="16">
        <v>0</v>
      </c>
      <c r="F145" s="15">
        <v>16.02</v>
      </c>
      <c r="G145" s="15">
        <v>13.8</v>
      </c>
      <c r="H145" s="15">
        <v>11.58</v>
      </c>
      <c r="I145" s="14"/>
      <c r="J145" s="15">
        <v>16.78</v>
      </c>
      <c r="K145" s="15">
        <v>21.21</v>
      </c>
      <c r="L145" s="15">
        <v>28.38</v>
      </c>
      <c r="M145" s="15"/>
      <c r="N145" s="15">
        <v>32.051668518</v>
      </c>
      <c r="O145" s="15">
        <v>105.83776549999999</v>
      </c>
      <c r="P145" s="16" t="s">
        <v>14</v>
      </c>
      <c r="Q145" s="39" t="s">
        <v>682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542</v>
      </c>
      <c r="D146" s="17" t="s">
        <v>543</v>
      </c>
      <c r="E146" s="17">
        <v>10</v>
      </c>
      <c r="F146" s="14">
        <v>82.48</v>
      </c>
      <c r="G146" s="14">
        <v>64.59</v>
      </c>
      <c r="H146" s="14">
        <v>46.7</v>
      </c>
      <c r="I146" s="14"/>
      <c r="J146" s="14">
        <v>95.32</v>
      </c>
      <c r="K146" s="14">
        <v>131.09</v>
      </c>
      <c r="L146" s="14">
        <v>188.97</v>
      </c>
      <c r="M146" s="14"/>
      <c r="N146" s="14">
        <v>59.965731757</v>
      </c>
      <c r="O146" s="33">
        <v>1.0857618695000002</v>
      </c>
      <c r="P146" s="17" t="s">
        <v>17</v>
      </c>
      <c r="Q146" s="40" t="s">
        <v>683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228</v>
      </c>
      <c r="D147" s="16" t="s">
        <v>229</v>
      </c>
      <c r="E147" s="16">
        <v>3</v>
      </c>
      <c r="F147" s="15">
        <v>3.74</v>
      </c>
      <c r="G147" s="15">
        <v>3.31</v>
      </c>
      <c r="H147" s="15">
        <v>2.88</v>
      </c>
      <c r="I147" s="14"/>
      <c r="J147" s="15">
        <v>4</v>
      </c>
      <c r="K147" s="15">
        <v>4.8499999999999996</v>
      </c>
      <c r="L147" s="15">
        <v>6.24</v>
      </c>
      <c r="M147" s="15"/>
      <c r="N147" s="15">
        <v>34.479760931999998</v>
      </c>
      <c r="O147" s="15">
        <v>5.3358051500000006</v>
      </c>
      <c r="P147" s="16" t="s">
        <v>14</v>
      </c>
      <c r="Q147" s="39" t="s">
        <v>684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455</v>
      </c>
      <c r="D148" s="17" t="s">
        <v>456</v>
      </c>
      <c r="E148" s="17">
        <v>0</v>
      </c>
      <c r="F148" s="14">
        <v>3.12</v>
      </c>
      <c r="G148" s="14">
        <v>2.84</v>
      </c>
      <c r="H148" s="14">
        <v>2.56</v>
      </c>
      <c r="I148" s="14"/>
      <c r="J148" s="14">
        <v>3.23</v>
      </c>
      <c r="K148" s="14">
        <v>3.78</v>
      </c>
      <c r="L148" s="14">
        <v>4.68</v>
      </c>
      <c r="M148" s="14"/>
      <c r="N148" s="14">
        <v>36.431429375</v>
      </c>
      <c r="O148" s="33">
        <v>1.9366258000000001</v>
      </c>
      <c r="P148" s="17" t="s">
        <v>14</v>
      </c>
      <c r="Q148" s="40" t="s">
        <v>685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230</v>
      </c>
      <c r="D149" s="16" t="s">
        <v>231</v>
      </c>
      <c r="E149" s="16">
        <v>2</v>
      </c>
      <c r="F149" s="15">
        <v>65.94</v>
      </c>
      <c r="G149" s="15">
        <v>53.52</v>
      </c>
      <c r="H149" s="15">
        <v>41.1</v>
      </c>
      <c r="I149" s="14"/>
      <c r="J149" s="15">
        <v>68.09</v>
      </c>
      <c r="K149" s="15">
        <v>92.92</v>
      </c>
      <c r="L149" s="15">
        <v>133.11000000000001</v>
      </c>
      <c r="M149" s="15"/>
      <c r="N149" s="15">
        <v>40.401496776999998</v>
      </c>
      <c r="O149" s="15">
        <v>56.716248192000002</v>
      </c>
      <c r="P149" s="16" t="s">
        <v>14</v>
      </c>
      <c r="Q149" s="39" t="s">
        <v>686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443</v>
      </c>
      <c r="D150" s="17" t="s">
        <v>444</v>
      </c>
      <c r="E150" s="17">
        <v>6</v>
      </c>
      <c r="F150" s="14">
        <v>65.13</v>
      </c>
      <c r="G150" s="14">
        <v>54.49</v>
      </c>
      <c r="H150" s="14">
        <v>43.86</v>
      </c>
      <c r="I150" s="14"/>
      <c r="J150" s="14">
        <v>70.2</v>
      </c>
      <c r="K150" s="14">
        <v>91.46</v>
      </c>
      <c r="L150" s="14">
        <v>125.88</v>
      </c>
      <c r="M150" s="14"/>
      <c r="N150" s="14">
        <v>37.75721858</v>
      </c>
      <c r="O150" s="33">
        <v>1.7046484499999999</v>
      </c>
      <c r="P150" s="17" t="s">
        <v>14</v>
      </c>
      <c r="Q150" s="40" t="s">
        <v>687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232</v>
      </c>
      <c r="D151" s="16" t="s">
        <v>233</v>
      </c>
      <c r="E151" s="16">
        <v>0</v>
      </c>
      <c r="F151" s="15">
        <v>108</v>
      </c>
      <c r="G151" s="15">
        <v>95.76</v>
      </c>
      <c r="H151" s="15">
        <v>83.53</v>
      </c>
      <c r="I151" s="14"/>
      <c r="J151" s="15">
        <v>110.24</v>
      </c>
      <c r="K151" s="15">
        <v>134.69999999999999</v>
      </c>
      <c r="L151" s="15">
        <v>174.3</v>
      </c>
      <c r="M151" s="15"/>
      <c r="N151" s="15">
        <v>45.078359018999997</v>
      </c>
      <c r="O151" s="15">
        <v>18.09739283</v>
      </c>
      <c r="P151" s="16" t="s">
        <v>14</v>
      </c>
      <c r="Q151" s="39" t="s">
        <v>688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234</v>
      </c>
      <c r="D152" s="17" t="s">
        <v>235</v>
      </c>
      <c r="E152" s="17">
        <v>3</v>
      </c>
      <c r="F152" s="14">
        <v>31.65</v>
      </c>
      <c r="G152" s="14">
        <v>30.18</v>
      </c>
      <c r="H152" s="14">
        <v>28.71</v>
      </c>
      <c r="I152" s="14"/>
      <c r="J152" s="14">
        <v>32.700000000000003</v>
      </c>
      <c r="K152" s="14">
        <v>35.630000000000003</v>
      </c>
      <c r="L152" s="14">
        <v>40.380000000000003</v>
      </c>
      <c r="M152" s="14"/>
      <c r="N152" s="14">
        <v>30.000468671</v>
      </c>
      <c r="O152" s="33">
        <v>14.2862645</v>
      </c>
      <c r="P152" s="17" t="s">
        <v>14</v>
      </c>
      <c r="Q152" s="40" t="s">
        <v>689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481</v>
      </c>
      <c r="D153" s="16" t="s">
        <v>236</v>
      </c>
      <c r="E153" s="16">
        <v>10</v>
      </c>
      <c r="F153" s="15">
        <v>547</v>
      </c>
      <c r="G153" s="15">
        <v>421.95</v>
      </c>
      <c r="H153" s="15">
        <v>296.89999999999998</v>
      </c>
      <c r="I153" s="14"/>
      <c r="J153" s="15">
        <v>676.45</v>
      </c>
      <c r="K153" s="15">
        <v>926.54</v>
      </c>
      <c r="L153" s="15">
        <v>1331.23</v>
      </c>
      <c r="M153" s="15"/>
      <c r="N153" s="15">
        <v>58.239655003999999</v>
      </c>
      <c r="O153" s="15">
        <v>64.139377111000002</v>
      </c>
      <c r="P153" s="16" t="s">
        <v>17</v>
      </c>
      <c r="Q153" s="39" t="s">
        <v>690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237</v>
      </c>
      <c r="D154" s="17" t="s">
        <v>238</v>
      </c>
      <c r="E154" s="17">
        <v>4</v>
      </c>
      <c r="F154" s="14">
        <v>87.35</v>
      </c>
      <c r="G154" s="14">
        <v>78.680000000000007</v>
      </c>
      <c r="H154" s="14">
        <v>70.02</v>
      </c>
      <c r="I154" s="14"/>
      <c r="J154" s="14">
        <v>105.31</v>
      </c>
      <c r="K154" s="14">
        <v>122.63</v>
      </c>
      <c r="L154" s="14">
        <v>150.66999999999999</v>
      </c>
      <c r="M154" s="14"/>
      <c r="N154" s="14">
        <v>58.402969083999999</v>
      </c>
      <c r="O154" s="33">
        <v>37.826877648</v>
      </c>
      <c r="P154" s="17" t="s">
        <v>17</v>
      </c>
      <c r="Q154" s="40" t="s">
        <v>691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239</v>
      </c>
      <c r="D155" s="16" t="s">
        <v>240</v>
      </c>
      <c r="E155" s="16">
        <v>0</v>
      </c>
      <c r="F155" s="15">
        <v>12.34</v>
      </c>
      <c r="G155" s="15">
        <v>11.44</v>
      </c>
      <c r="H155" s="15">
        <v>10.55</v>
      </c>
      <c r="I155" s="14"/>
      <c r="J155" s="15">
        <v>12.62</v>
      </c>
      <c r="K155" s="15">
        <v>14.4</v>
      </c>
      <c r="L155" s="15">
        <v>17.3</v>
      </c>
      <c r="M155" s="15"/>
      <c r="N155" s="15">
        <v>31.581875266000001</v>
      </c>
      <c r="O155" s="15">
        <v>11.207585249999999</v>
      </c>
      <c r="P155" s="16" t="s">
        <v>14</v>
      </c>
      <c r="Q155" s="39" t="s">
        <v>692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241</v>
      </c>
      <c r="D156" s="17" t="s">
        <v>242</v>
      </c>
      <c r="E156" s="17">
        <v>4</v>
      </c>
      <c r="F156" s="14">
        <v>4.17</v>
      </c>
      <c r="G156" s="14">
        <v>3.33</v>
      </c>
      <c r="H156" s="14">
        <v>2.5</v>
      </c>
      <c r="I156" s="14"/>
      <c r="J156" s="14">
        <v>6.3</v>
      </c>
      <c r="K156" s="14">
        <v>7.96</v>
      </c>
      <c r="L156" s="14">
        <v>10.66</v>
      </c>
      <c r="M156" s="14"/>
      <c r="N156" s="14">
        <v>53.914493458000003</v>
      </c>
      <c r="O156" s="33">
        <v>73.261639099999996</v>
      </c>
      <c r="P156" s="17" t="s">
        <v>17</v>
      </c>
      <c r="Q156" s="40" t="s">
        <v>693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467</v>
      </c>
      <c r="D157" s="16" t="s">
        <v>468</v>
      </c>
      <c r="E157" s="16">
        <v>0</v>
      </c>
      <c r="F157" s="15">
        <v>3.35</v>
      </c>
      <c r="G157" s="15">
        <v>3.07</v>
      </c>
      <c r="H157" s="15">
        <v>2.8</v>
      </c>
      <c r="I157" s="14"/>
      <c r="J157" s="15">
        <v>3.43</v>
      </c>
      <c r="K157" s="15">
        <v>3.97</v>
      </c>
      <c r="L157" s="15">
        <v>4.8600000000000003</v>
      </c>
      <c r="M157" s="15"/>
      <c r="N157" s="15">
        <v>25.683377650000001</v>
      </c>
      <c r="O157" s="15">
        <v>2.0915530499999999</v>
      </c>
      <c r="P157" s="16" t="s">
        <v>14</v>
      </c>
      <c r="Q157" s="39" t="s">
        <v>694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243</v>
      </c>
      <c r="D158" s="17" t="s">
        <v>244</v>
      </c>
      <c r="E158" s="17">
        <v>0</v>
      </c>
      <c r="F158" s="14">
        <v>14.38</v>
      </c>
      <c r="G158" s="14">
        <v>13.29</v>
      </c>
      <c r="H158" s="14">
        <v>12.21</v>
      </c>
      <c r="I158" s="14"/>
      <c r="J158" s="14">
        <v>14.73</v>
      </c>
      <c r="K158" s="14">
        <v>16.89</v>
      </c>
      <c r="L158" s="14">
        <v>20.399999999999999</v>
      </c>
      <c r="M158" s="14"/>
      <c r="N158" s="14">
        <v>29.774307855</v>
      </c>
      <c r="O158" s="33">
        <v>128.69674660000001</v>
      </c>
      <c r="P158" s="17" t="s">
        <v>14</v>
      </c>
      <c r="Q158" s="40" t="s">
        <v>695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245</v>
      </c>
      <c r="D159" s="16" t="s">
        <v>246</v>
      </c>
      <c r="E159" s="16">
        <v>3</v>
      </c>
      <c r="F159" s="15">
        <v>26.41</v>
      </c>
      <c r="G159" s="15">
        <v>23.12</v>
      </c>
      <c r="H159" s="15">
        <v>19.84</v>
      </c>
      <c r="I159" s="14"/>
      <c r="J159" s="15">
        <v>27.24</v>
      </c>
      <c r="K159" s="15">
        <v>33.799999999999997</v>
      </c>
      <c r="L159" s="15">
        <v>44.43</v>
      </c>
      <c r="M159" s="15"/>
      <c r="N159" s="15">
        <v>31.34250329</v>
      </c>
      <c r="O159" s="15">
        <v>35.901070199999999</v>
      </c>
      <c r="P159" s="16" t="s">
        <v>14</v>
      </c>
      <c r="Q159" s="39" t="s">
        <v>696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247</v>
      </c>
      <c r="D160" s="17" t="s">
        <v>248</v>
      </c>
      <c r="E160" s="17">
        <v>0</v>
      </c>
      <c r="F160" s="14">
        <v>8.9499999999999993</v>
      </c>
      <c r="G160" s="14">
        <v>7.12</v>
      </c>
      <c r="H160" s="14">
        <v>5.3</v>
      </c>
      <c r="I160" s="14"/>
      <c r="J160" s="14">
        <v>9.41</v>
      </c>
      <c r="K160" s="14">
        <v>13.05</v>
      </c>
      <c r="L160" s="14">
        <v>18.96</v>
      </c>
      <c r="M160" s="14"/>
      <c r="N160" s="14">
        <v>14.712380997</v>
      </c>
      <c r="O160" s="33">
        <v>70.802653100000001</v>
      </c>
      <c r="P160" s="17" t="s">
        <v>14</v>
      </c>
      <c r="Q160" s="40" t="s">
        <v>697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249</v>
      </c>
      <c r="D161" s="16" t="s">
        <v>250</v>
      </c>
      <c r="E161" s="16">
        <v>0</v>
      </c>
      <c r="F161" s="15">
        <v>5.97</v>
      </c>
      <c r="G161" s="15">
        <v>4.55</v>
      </c>
      <c r="H161" s="15">
        <v>3.13</v>
      </c>
      <c r="I161" s="14"/>
      <c r="J161" s="15">
        <v>6.2</v>
      </c>
      <c r="K161" s="15">
        <v>9.0299999999999994</v>
      </c>
      <c r="L161" s="15">
        <v>13.61</v>
      </c>
      <c r="M161" s="15"/>
      <c r="N161" s="15">
        <v>30.594233689999999</v>
      </c>
      <c r="O161" s="15">
        <v>65.944488249999992</v>
      </c>
      <c r="P161" s="16" t="s">
        <v>14</v>
      </c>
      <c r="Q161" s="39" t="s">
        <v>698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424</v>
      </c>
      <c r="D162" s="17" t="s">
        <v>425</v>
      </c>
      <c r="E162" s="17">
        <v>8</v>
      </c>
      <c r="F162" s="14">
        <v>1.53</v>
      </c>
      <c r="G162" s="14">
        <v>1.34</v>
      </c>
      <c r="H162" s="14">
        <v>1.1599999999999999</v>
      </c>
      <c r="I162" s="14"/>
      <c r="J162" s="14">
        <v>1.76</v>
      </c>
      <c r="K162" s="14">
        <v>2.12</v>
      </c>
      <c r="L162" s="14">
        <v>2.71</v>
      </c>
      <c r="M162" s="14"/>
      <c r="N162" s="14">
        <v>52.855969719000001</v>
      </c>
      <c r="O162" s="33">
        <v>2.4107561999999998</v>
      </c>
      <c r="P162" s="17" t="s">
        <v>17</v>
      </c>
      <c r="Q162" s="40" t="s">
        <v>699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251</v>
      </c>
      <c r="D163" s="16" t="s">
        <v>252</v>
      </c>
      <c r="E163" s="16">
        <v>0</v>
      </c>
      <c r="F163" s="15">
        <v>28.97</v>
      </c>
      <c r="G163" s="15">
        <v>26.61</v>
      </c>
      <c r="H163" s="15">
        <v>24.26</v>
      </c>
      <c r="I163" s="14"/>
      <c r="J163" s="15">
        <v>29.52</v>
      </c>
      <c r="K163" s="15">
        <v>34.22</v>
      </c>
      <c r="L163" s="15">
        <v>41.84</v>
      </c>
      <c r="M163" s="15"/>
      <c r="N163" s="15">
        <v>30.896870869000001</v>
      </c>
      <c r="O163" s="15">
        <v>105.30877749999999</v>
      </c>
      <c r="P163" s="16" t="s">
        <v>14</v>
      </c>
      <c r="Q163" s="39" t="s">
        <v>700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253</v>
      </c>
      <c r="D164" s="17" t="s">
        <v>254</v>
      </c>
      <c r="E164" s="17">
        <v>3</v>
      </c>
      <c r="F164" s="14">
        <v>9.5399999999999991</v>
      </c>
      <c r="G164" s="14">
        <v>8.32</v>
      </c>
      <c r="H164" s="14">
        <v>7.1</v>
      </c>
      <c r="I164" s="14"/>
      <c r="J164" s="14">
        <v>9.91</v>
      </c>
      <c r="K164" s="14">
        <v>12.34</v>
      </c>
      <c r="L164" s="14">
        <v>16.28</v>
      </c>
      <c r="M164" s="14"/>
      <c r="N164" s="14">
        <v>39.237743952000002</v>
      </c>
      <c r="O164" s="33">
        <v>126.6523365</v>
      </c>
      <c r="P164" s="17" t="s">
        <v>14</v>
      </c>
      <c r="Q164" s="40" t="s">
        <v>701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255</v>
      </c>
      <c r="D165" s="16" t="s">
        <v>256</v>
      </c>
      <c r="E165" s="16">
        <v>6</v>
      </c>
      <c r="F165" s="15">
        <v>8.92</v>
      </c>
      <c r="G165" s="15">
        <v>7.94</v>
      </c>
      <c r="H165" s="15">
        <v>6.96</v>
      </c>
      <c r="I165" s="14"/>
      <c r="J165" s="15">
        <v>10.89</v>
      </c>
      <c r="K165" s="15">
        <v>12.84</v>
      </c>
      <c r="L165" s="15">
        <v>16.010000000000002</v>
      </c>
      <c r="M165" s="15"/>
      <c r="N165" s="15">
        <v>51.351162311000003</v>
      </c>
      <c r="O165" s="15">
        <v>9.7835398755000007</v>
      </c>
      <c r="P165" s="16" t="s">
        <v>17</v>
      </c>
      <c r="Q165" s="39" t="s">
        <v>702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257</v>
      </c>
      <c r="D166" s="17" t="s">
        <v>258</v>
      </c>
      <c r="E166" s="17">
        <v>2</v>
      </c>
      <c r="F166" s="14">
        <v>10.09</v>
      </c>
      <c r="G166" s="14">
        <v>8.0500000000000007</v>
      </c>
      <c r="H166" s="14">
        <v>6.01</v>
      </c>
      <c r="I166" s="14"/>
      <c r="J166" s="14">
        <v>10.45</v>
      </c>
      <c r="K166" s="14">
        <v>14.52</v>
      </c>
      <c r="L166" s="14">
        <v>21.12</v>
      </c>
      <c r="M166" s="14"/>
      <c r="N166" s="14">
        <v>18.511877427999998</v>
      </c>
      <c r="O166" s="33">
        <v>100.90199267000001</v>
      </c>
      <c r="P166" s="17" t="s">
        <v>14</v>
      </c>
      <c r="Q166" s="40" t="s">
        <v>703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259</v>
      </c>
      <c r="D167" s="16" t="s">
        <v>260</v>
      </c>
      <c r="E167" s="16">
        <v>9</v>
      </c>
      <c r="F167" s="15">
        <v>22.85</v>
      </c>
      <c r="G167" s="15">
        <v>20.81</v>
      </c>
      <c r="H167" s="15">
        <v>18.78</v>
      </c>
      <c r="I167" s="14"/>
      <c r="J167" s="15">
        <v>24.56</v>
      </c>
      <c r="K167" s="15">
        <v>28.62</v>
      </c>
      <c r="L167" s="15">
        <v>35.19</v>
      </c>
      <c r="M167" s="15"/>
      <c r="N167" s="15">
        <v>61.108604515000003</v>
      </c>
      <c r="O167" s="15">
        <v>98.166755359000007</v>
      </c>
      <c r="P167" s="16" t="s">
        <v>17</v>
      </c>
      <c r="Q167" s="39" t="s">
        <v>704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261</v>
      </c>
      <c r="D168" s="17" t="s">
        <v>262</v>
      </c>
      <c r="E168" s="17">
        <v>3</v>
      </c>
      <c r="F168" s="14">
        <v>9.67</v>
      </c>
      <c r="G168" s="14">
        <v>8.99</v>
      </c>
      <c r="H168" s="14">
        <v>8.32</v>
      </c>
      <c r="I168" s="14"/>
      <c r="J168" s="14">
        <v>9.9600000000000009</v>
      </c>
      <c r="K168" s="14">
        <v>11.3</v>
      </c>
      <c r="L168" s="14">
        <v>13.48</v>
      </c>
      <c r="M168" s="14"/>
      <c r="N168" s="14">
        <v>33.613723221000001</v>
      </c>
      <c r="O168" s="33">
        <v>3.6434146999999997</v>
      </c>
      <c r="P168" s="17" t="s">
        <v>14</v>
      </c>
      <c r="Q168" s="40" t="s">
        <v>705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263</v>
      </c>
      <c r="D169" s="16" t="s">
        <v>264</v>
      </c>
      <c r="E169" s="16">
        <v>2</v>
      </c>
      <c r="F169" s="15">
        <v>0.99</v>
      </c>
      <c r="G169" s="15">
        <v>0.36</v>
      </c>
      <c r="H169" s="15">
        <v>-0.25</v>
      </c>
      <c r="I169" s="14"/>
      <c r="J169" s="15">
        <v>1.0900000000000001</v>
      </c>
      <c r="K169" s="15">
        <v>2.33</v>
      </c>
      <c r="L169" s="15">
        <v>4.34</v>
      </c>
      <c r="M169" s="15"/>
      <c r="N169" s="15">
        <v>25.900587356999999</v>
      </c>
      <c r="O169" s="15">
        <v>9.0890509999999995</v>
      </c>
      <c r="P169" s="16" t="s">
        <v>14</v>
      </c>
      <c r="Q169" s="39" t="s">
        <v>706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265</v>
      </c>
      <c r="D170" s="17" t="s">
        <v>266</v>
      </c>
      <c r="E170" s="17">
        <v>4</v>
      </c>
      <c r="F170" s="14">
        <v>152.15</v>
      </c>
      <c r="G170" s="14">
        <v>131.07</v>
      </c>
      <c r="H170" s="14">
        <v>110</v>
      </c>
      <c r="I170" s="14"/>
      <c r="J170" s="14">
        <v>180.94</v>
      </c>
      <c r="K170" s="14">
        <v>223.08</v>
      </c>
      <c r="L170" s="14">
        <v>291.27</v>
      </c>
      <c r="M170" s="14"/>
      <c r="N170" s="14">
        <v>50.128686901000002</v>
      </c>
      <c r="O170" s="33">
        <v>13.536808252</v>
      </c>
      <c r="P170" s="17" t="s">
        <v>17</v>
      </c>
      <c r="Q170" s="40" t="s">
        <v>707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411</v>
      </c>
      <c r="D171" s="16" t="s">
        <v>412</v>
      </c>
      <c r="E171" s="16">
        <v>0</v>
      </c>
      <c r="F171" s="15">
        <v>6.65</v>
      </c>
      <c r="G171" s="15">
        <v>5.55</v>
      </c>
      <c r="H171" s="15">
        <v>4.46</v>
      </c>
      <c r="I171" s="14"/>
      <c r="J171" s="15">
        <v>7.01</v>
      </c>
      <c r="K171" s="15">
        <v>9.19</v>
      </c>
      <c r="L171" s="15">
        <v>12.72</v>
      </c>
      <c r="M171" s="15"/>
      <c r="N171" s="15">
        <v>37.643516552999998</v>
      </c>
      <c r="O171" s="15">
        <v>3.7878051500000001</v>
      </c>
      <c r="P171" s="16" t="s">
        <v>14</v>
      </c>
      <c r="Q171" s="39" t="s">
        <v>708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267</v>
      </c>
      <c r="D172" s="17" t="s">
        <v>268</v>
      </c>
      <c r="E172" s="17">
        <v>3</v>
      </c>
      <c r="F172" s="14">
        <v>76.06</v>
      </c>
      <c r="G172" s="14">
        <v>69.400000000000006</v>
      </c>
      <c r="H172" s="14">
        <v>62.74</v>
      </c>
      <c r="I172" s="14"/>
      <c r="J172" s="14">
        <v>78</v>
      </c>
      <c r="K172" s="14">
        <v>91.31</v>
      </c>
      <c r="L172" s="14">
        <v>112.86</v>
      </c>
      <c r="M172" s="14"/>
      <c r="N172" s="14">
        <v>40.643672436999999</v>
      </c>
      <c r="O172" s="33">
        <v>55.386634950000001</v>
      </c>
      <c r="P172" s="17" t="s">
        <v>14</v>
      </c>
      <c r="Q172" s="40" t="s">
        <v>709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269</v>
      </c>
      <c r="D173" s="16" t="s">
        <v>270</v>
      </c>
      <c r="E173" s="16">
        <v>0</v>
      </c>
      <c r="F173" s="15">
        <v>2.13</v>
      </c>
      <c r="G173" s="15">
        <v>1.49</v>
      </c>
      <c r="H173" s="15">
        <v>0.86</v>
      </c>
      <c r="I173" s="14"/>
      <c r="J173" s="15">
        <v>2.2599999999999998</v>
      </c>
      <c r="K173" s="15">
        <v>3.52</v>
      </c>
      <c r="L173" s="15">
        <v>5.57</v>
      </c>
      <c r="M173" s="15"/>
      <c r="N173" s="15">
        <v>35.888823469000002</v>
      </c>
      <c r="O173" s="15">
        <v>9.9780228000000015</v>
      </c>
      <c r="P173" s="16" t="s">
        <v>14</v>
      </c>
      <c r="Q173" s="39" t="s">
        <v>710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493</v>
      </c>
      <c r="D174" s="17" t="s">
        <v>494</v>
      </c>
      <c r="E174" s="17">
        <v>0</v>
      </c>
      <c r="F174" s="14">
        <v>8.91</v>
      </c>
      <c r="G174" s="14">
        <v>7.73</v>
      </c>
      <c r="H174" s="14">
        <v>6.56</v>
      </c>
      <c r="I174" s="14"/>
      <c r="J174" s="14">
        <v>9.35</v>
      </c>
      <c r="K174" s="14">
        <v>11.69</v>
      </c>
      <c r="L174" s="14">
        <v>15.49</v>
      </c>
      <c r="M174" s="14"/>
      <c r="N174" s="14">
        <v>36.400336101000001</v>
      </c>
      <c r="O174" s="33">
        <v>3.3317411825000001</v>
      </c>
      <c r="P174" s="17" t="s">
        <v>14</v>
      </c>
      <c r="Q174" s="40" t="s">
        <v>711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271</v>
      </c>
      <c r="D175" s="16" t="s">
        <v>272</v>
      </c>
      <c r="E175" s="16">
        <v>0</v>
      </c>
      <c r="F175" s="15">
        <v>4.47</v>
      </c>
      <c r="G175" s="15">
        <v>3.49</v>
      </c>
      <c r="H175" s="15">
        <v>2.52</v>
      </c>
      <c r="I175" s="14"/>
      <c r="J175" s="15">
        <v>4.62</v>
      </c>
      <c r="K175" s="15">
        <v>6.56</v>
      </c>
      <c r="L175" s="15">
        <v>9.7100000000000009</v>
      </c>
      <c r="M175" s="15"/>
      <c r="N175" s="15">
        <v>16.823736522000001</v>
      </c>
      <c r="O175" s="15">
        <v>26.704858349999999</v>
      </c>
      <c r="P175" s="16" t="s">
        <v>14</v>
      </c>
      <c r="Q175" s="39" t="s">
        <v>712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273</v>
      </c>
      <c r="D176" s="17" t="s">
        <v>274</v>
      </c>
      <c r="E176" s="17">
        <v>0</v>
      </c>
      <c r="F176" s="14">
        <v>224.31</v>
      </c>
      <c r="G176" s="14">
        <v>186.52</v>
      </c>
      <c r="H176" s="14">
        <v>148.72999999999999</v>
      </c>
      <c r="I176" s="14"/>
      <c r="J176" s="14">
        <v>230.27</v>
      </c>
      <c r="K176" s="14">
        <v>305.83999999999997</v>
      </c>
      <c r="L176" s="14">
        <v>428.13</v>
      </c>
      <c r="M176" s="14"/>
      <c r="N176" s="14">
        <v>45.588652324000002</v>
      </c>
      <c r="O176" s="33">
        <v>4.9432955795</v>
      </c>
      <c r="P176" s="17" t="s">
        <v>14</v>
      </c>
      <c r="Q176" s="40" t="s">
        <v>713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275</v>
      </c>
      <c r="D177" s="16" t="s">
        <v>276</v>
      </c>
      <c r="E177" s="16">
        <v>4</v>
      </c>
      <c r="F177" s="15">
        <v>50.8</v>
      </c>
      <c r="G177" s="15">
        <v>43.75</v>
      </c>
      <c r="H177" s="15">
        <v>36.71</v>
      </c>
      <c r="I177" s="14"/>
      <c r="J177" s="15">
        <v>51.74</v>
      </c>
      <c r="K177" s="15">
        <v>65.819999999999993</v>
      </c>
      <c r="L177" s="15">
        <v>88.6</v>
      </c>
      <c r="M177" s="15"/>
      <c r="N177" s="15">
        <v>52.730906558000001</v>
      </c>
      <c r="O177" s="15">
        <v>628.74647285000003</v>
      </c>
      <c r="P177" s="16" t="s">
        <v>14</v>
      </c>
      <c r="Q177" s="39" t="s">
        <v>714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275</v>
      </c>
      <c r="D178" s="17" t="s">
        <v>278</v>
      </c>
      <c r="E178" s="17">
        <v>3</v>
      </c>
      <c r="F178" s="14">
        <v>45.59</v>
      </c>
      <c r="G178" s="14">
        <v>39.65</v>
      </c>
      <c r="H178" s="14">
        <v>33.71</v>
      </c>
      <c r="I178" s="14"/>
      <c r="J178" s="14">
        <v>46.3</v>
      </c>
      <c r="K178" s="14">
        <v>58.17</v>
      </c>
      <c r="L178" s="14">
        <v>77.400000000000006</v>
      </c>
      <c r="M178" s="14"/>
      <c r="N178" s="14">
        <v>47.135413759000002</v>
      </c>
      <c r="O178" s="33">
        <v>2194.3681616000003</v>
      </c>
      <c r="P178" s="17" t="s">
        <v>14</v>
      </c>
      <c r="Q178" s="40" t="s">
        <v>715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279</v>
      </c>
      <c r="D179" s="16" t="s">
        <v>280</v>
      </c>
      <c r="E179" s="16">
        <v>3</v>
      </c>
      <c r="F179" s="15">
        <v>11.82</v>
      </c>
      <c r="G179" s="15">
        <v>10.48</v>
      </c>
      <c r="H179" s="15">
        <v>9.15</v>
      </c>
      <c r="I179" s="14"/>
      <c r="J179" s="15">
        <v>12.18</v>
      </c>
      <c r="K179" s="15">
        <v>14.84</v>
      </c>
      <c r="L179" s="15">
        <v>19.16</v>
      </c>
      <c r="M179" s="15"/>
      <c r="N179" s="15">
        <v>40.154090891999999</v>
      </c>
      <c r="O179" s="15">
        <v>31.49215075</v>
      </c>
      <c r="P179" s="16" t="s">
        <v>14</v>
      </c>
      <c r="Q179" s="39" t="s">
        <v>716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403</v>
      </c>
      <c r="D180" s="17" t="s">
        <v>281</v>
      </c>
      <c r="E180" s="17">
        <v>9</v>
      </c>
      <c r="F180" s="14">
        <v>68.180000000000007</v>
      </c>
      <c r="G180" s="14">
        <v>58.84</v>
      </c>
      <c r="H180" s="14">
        <v>49.5</v>
      </c>
      <c r="I180" s="14"/>
      <c r="J180" s="14">
        <v>72.98</v>
      </c>
      <c r="K180" s="14">
        <v>91.65</v>
      </c>
      <c r="L180" s="14">
        <v>121.87</v>
      </c>
      <c r="M180" s="14"/>
      <c r="N180" s="14">
        <v>65.908681928999997</v>
      </c>
      <c r="O180" s="33">
        <v>661.37146944999995</v>
      </c>
      <c r="P180" s="17" t="s">
        <v>17</v>
      </c>
      <c r="Q180" s="40" t="s">
        <v>717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495</v>
      </c>
      <c r="D181" s="16" t="s">
        <v>282</v>
      </c>
      <c r="E181" s="16">
        <v>0</v>
      </c>
      <c r="F181" s="15">
        <v>3.18</v>
      </c>
      <c r="G181" s="15">
        <v>2.79</v>
      </c>
      <c r="H181" s="15">
        <v>2.41</v>
      </c>
      <c r="I181" s="14"/>
      <c r="J181" s="15">
        <v>3.29</v>
      </c>
      <c r="K181" s="15">
        <v>4.05</v>
      </c>
      <c r="L181" s="15">
        <v>5.29</v>
      </c>
      <c r="M181" s="15"/>
      <c r="N181" s="15">
        <v>29.997495905000001</v>
      </c>
      <c r="O181" s="15">
        <v>12.7857053</v>
      </c>
      <c r="P181" s="16" t="s">
        <v>14</v>
      </c>
      <c r="Q181" s="39" t="s">
        <v>718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454</v>
      </c>
      <c r="D182" s="17" t="s">
        <v>283</v>
      </c>
      <c r="E182" s="17">
        <v>3</v>
      </c>
      <c r="F182" s="14">
        <v>13.45</v>
      </c>
      <c r="G182" s="14">
        <v>11.71</v>
      </c>
      <c r="H182" s="14">
        <v>9.9700000000000006</v>
      </c>
      <c r="I182" s="14"/>
      <c r="J182" s="14">
        <v>13.94</v>
      </c>
      <c r="K182" s="14">
        <v>17.41</v>
      </c>
      <c r="L182" s="14">
        <v>23.03</v>
      </c>
      <c r="M182" s="14"/>
      <c r="N182" s="14">
        <v>43.632369154000003</v>
      </c>
      <c r="O182" s="33">
        <v>19.9691498</v>
      </c>
      <c r="P182" s="17" t="s">
        <v>14</v>
      </c>
      <c r="Q182" s="40" t="s">
        <v>719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406</v>
      </c>
      <c r="D183" s="16" t="s">
        <v>284</v>
      </c>
      <c r="E183" s="16">
        <v>0</v>
      </c>
      <c r="F183" s="15">
        <v>9.8800000000000008</v>
      </c>
      <c r="G183" s="15">
        <v>7.88</v>
      </c>
      <c r="H183" s="15">
        <v>5.89</v>
      </c>
      <c r="I183" s="14"/>
      <c r="J183" s="15">
        <v>10.28</v>
      </c>
      <c r="K183" s="15">
        <v>14.26</v>
      </c>
      <c r="L183" s="15">
        <v>20.71</v>
      </c>
      <c r="M183" s="15"/>
      <c r="N183" s="15">
        <v>34.181911501999998</v>
      </c>
      <c r="O183" s="15">
        <v>73.380332699999997</v>
      </c>
      <c r="P183" s="16" t="s">
        <v>14</v>
      </c>
      <c r="Q183" s="39" t="s">
        <v>720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421</v>
      </c>
      <c r="D184" s="17" t="s">
        <v>285</v>
      </c>
      <c r="E184" s="17">
        <v>0</v>
      </c>
      <c r="F184" s="14">
        <v>47.45</v>
      </c>
      <c r="G184" s="14">
        <v>43.79</v>
      </c>
      <c r="H184" s="14">
        <v>40.130000000000003</v>
      </c>
      <c r="I184" s="14"/>
      <c r="J184" s="14">
        <v>48.52</v>
      </c>
      <c r="K184" s="14">
        <v>55.83</v>
      </c>
      <c r="L184" s="14">
        <v>67.67</v>
      </c>
      <c r="M184" s="14"/>
      <c r="N184" s="14">
        <v>34.969617220000003</v>
      </c>
      <c r="O184" s="33">
        <v>95.1122309</v>
      </c>
      <c r="P184" s="17" t="s">
        <v>14</v>
      </c>
      <c r="Q184" s="40" t="s">
        <v>721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422</v>
      </c>
      <c r="D185" s="16" t="s">
        <v>286</v>
      </c>
      <c r="E185" s="16">
        <v>2</v>
      </c>
      <c r="F185" s="15">
        <v>3.86</v>
      </c>
      <c r="G185" s="15">
        <v>3.54</v>
      </c>
      <c r="H185" s="15">
        <v>3.22</v>
      </c>
      <c r="I185" s="14"/>
      <c r="J185" s="15">
        <v>4.0199999999999996</v>
      </c>
      <c r="K185" s="15">
        <v>4.6500000000000004</v>
      </c>
      <c r="L185" s="15">
        <v>5.68</v>
      </c>
      <c r="M185" s="15"/>
      <c r="N185" s="15">
        <v>34.334274006000001</v>
      </c>
      <c r="O185" s="15">
        <v>4.9982790499999998</v>
      </c>
      <c r="P185" s="16" t="s">
        <v>14</v>
      </c>
      <c r="Q185" s="39" t="s">
        <v>722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723</v>
      </c>
      <c r="D186" s="17" t="s">
        <v>287</v>
      </c>
      <c r="E186" s="17">
        <v>4</v>
      </c>
      <c r="F186" s="14">
        <v>18.52</v>
      </c>
      <c r="G186" s="14">
        <v>16.559999999999999</v>
      </c>
      <c r="H186" s="14">
        <v>14.6</v>
      </c>
      <c r="I186" s="14"/>
      <c r="J186" s="14">
        <v>18.98</v>
      </c>
      <c r="K186" s="14">
        <v>22.89</v>
      </c>
      <c r="L186" s="14">
        <v>29.22</v>
      </c>
      <c r="M186" s="14"/>
      <c r="N186" s="14">
        <v>46.617257889999998</v>
      </c>
      <c r="O186" s="33">
        <v>10.3050306</v>
      </c>
      <c r="P186" s="17" t="s">
        <v>14</v>
      </c>
      <c r="Q186" s="40" t="s">
        <v>724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498</v>
      </c>
      <c r="D187" s="16" t="s">
        <v>499</v>
      </c>
      <c r="E187" s="16">
        <v>0</v>
      </c>
      <c r="F187" s="15">
        <v>6.37</v>
      </c>
      <c r="G187" s="15">
        <v>5.34</v>
      </c>
      <c r="H187" s="15">
        <v>4.3099999999999996</v>
      </c>
      <c r="I187" s="14"/>
      <c r="J187" s="15">
        <v>6.57</v>
      </c>
      <c r="K187" s="15">
        <v>8.6199999999999992</v>
      </c>
      <c r="L187" s="15">
        <v>11.95</v>
      </c>
      <c r="M187" s="15"/>
      <c r="N187" s="15">
        <v>22.119040088999999</v>
      </c>
      <c r="O187" s="15">
        <v>1.80699795</v>
      </c>
      <c r="P187" s="16" t="s">
        <v>14</v>
      </c>
      <c r="Q187" s="39" t="s">
        <v>725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462</v>
      </c>
      <c r="D188" s="17" t="s">
        <v>449</v>
      </c>
      <c r="E188" s="17">
        <v>7</v>
      </c>
      <c r="F188" s="14">
        <v>80.08</v>
      </c>
      <c r="G188" s="14">
        <v>65.2</v>
      </c>
      <c r="H188" s="14">
        <v>50.32</v>
      </c>
      <c r="I188" s="14"/>
      <c r="J188" s="14">
        <v>100.84</v>
      </c>
      <c r="K188" s="14">
        <v>130.59</v>
      </c>
      <c r="L188" s="14">
        <v>178.73</v>
      </c>
      <c r="M188" s="14"/>
      <c r="N188" s="14">
        <v>57.634264084999998</v>
      </c>
      <c r="O188" s="33">
        <v>3.7229376885000001</v>
      </c>
      <c r="P188" s="17" t="s">
        <v>17</v>
      </c>
      <c r="Q188" s="40" t="s">
        <v>726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544</v>
      </c>
      <c r="D189" s="16" t="s">
        <v>288</v>
      </c>
      <c r="E189" s="16">
        <v>0</v>
      </c>
      <c r="F189" s="15">
        <v>1.75</v>
      </c>
      <c r="G189" s="15">
        <v>1.46</v>
      </c>
      <c r="H189" s="15">
        <v>1.17</v>
      </c>
      <c r="I189" s="14"/>
      <c r="J189" s="15">
        <v>1.8</v>
      </c>
      <c r="K189" s="15">
        <v>2.37</v>
      </c>
      <c r="L189" s="15">
        <v>3.3</v>
      </c>
      <c r="M189" s="15"/>
      <c r="N189" s="15">
        <v>35.256072615000001</v>
      </c>
      <c r="O189" s="15">
        <v>7.0553360000000005</v>
      </c>
      <c r="P189" s="16" t="s">
        <v>14</v>
      </c>
      <c r="Q189" s="39" t="s">
        <v>727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423</v>
      </c>
      <c r="D190" s="17" t="s">
        <v>289</v>
      </c>
      <c r="E190" s="17">
        <v>0</v>
      </c>
      <c r="F190" s="14">
        <v>1.35</v>
      </c>
      <c r="G190" s="14">
        <v>0.92</v>
      </c>
      <c r="H190" s="14">
        <v>0.49</v>
      </c>
      <c r="I190" s="14"/>
      <c r="J190" s="14">
        <v>1.45</v>
      </c>
      <c r="K190" s="14">
        <v>2.2999999999999998</v>
      </c>
      <c r="L190" s="14">
        <v>3.69</v>
      </c>
      <c r="M190" s="14"/>
      <c r="N190" s="14">
        <v>22.972264848999998</v>
      </c>
      <c r="O190" s="33">
        <v>5.9677883000000005</v>
      </c>
      <c r="P190" s="17" t="s">
        <v>14</v>
      </c>
      <c r="Q190" s="40" t="s">
        <v>728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441</v>
      </c>
      <c r="D191" s="16" t="s">
        <v>290</v>
      </c>
      <c r="E191" s="16">
        <v>0</v>
      </c>
      <c r="F191" s="15">
        <v>18.47</v>
      </c>
      <c r="G191" s="15">
        <v>15.73</v>
      </c>
      <c r="H191" s="15">
        <v>13</v>
      </c>
      <c r="I191" s="14"/>
      <c r="J191" s="15">
        <v>19.11</v>
      </c>
      <c r="K191" s="15">
        <v>24.57</v>
      </c>
      <c r="L191" s="15">
        <v>33.409999999999997</v>
      </c>
      <c r="M191" s="15"/>
      <c r="N191" s="15">
        <v>18.163895423</v>
      </c>
      <c r="O191" s="15">
        <v>211.9361816</v>
      </c>
      <c r="P191" s="16" t="s">
        <v>14</v>
      </c>
      <c r="Q191" s="39" t="s">
        <v>729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291</v>
      </c>
      <c r="E192" s="17">
        <v>0</v>
      </c>
      <c r="F192" s="14">
        <v>0.4</v>
      </c>
      <c r="G192" s="14">
        <v>0.17</v>
      </c>
      <c r="H192" s="14">
        <v>-0.05</v>
      </c>
      <c r="I192" s="14"/>
      <c r="J192" s="14">
        <v>0.44</v>
      </c>
      <c r="K192" s="14">
        <v>0.89</v>
      </c>
      <c r="L192" s="14">
        <v>1.62</v>
      </c>
      <c r="M192" s="14"/>
      <c r="N192" s="14">
        <v>23.546163237999998</v>
      </c>
      <c r="O192" s="33">
        <v>5.6882365000000004</v>
      </c>
      <c r="P192" s="17" t="s">
        <v>14</v>
      </c>
      <c r="Q192" s="40" t="s">
        <v>730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520</v>
      </c>
      <c r="D193" s="16" t="s">
        <v>292</v>
      </c>
      <c r="E193" s="16">
        <v>0</v>
      </c>
      <c r="F193" s="15">
        <v>4.83</v>
      </c>
      <c r="G193" s="15">
        <v>4.05</v>
      </c>
      <c r="H193" s="15">
        <v>3.28</v>
      </c>
      <c r="I193" s="14"/>
      <c r="J193" s="15">
        <v>4.95</v>
      </c>
      <c r="K193" s="15">
        <v>6.49</v>
      </c>
      <c r="L193" s="15">
        <v>8.99</v>
      </c>
      <c r="M193" s="15"/>
      <c r="N193" s="15">
        <v>35.052446633999999</v>
      </c>
      <c r="O193" s="15">
        <v>18.16639795</v>
      </c>
      <c r="P193" s="16" t="s">
        <v>14</v>
      </c>
      <c r="Q193" s="39" t="s">
        <v>731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416</v>
      </c>
      <c r="D194" s="17" t="s">
        <v>293</v>
      </c>
      <c r="E194" s="17">
        <v>0</v>
      </c>
      <c r="F194" s="14">
        <v>33.93</v>
      </c>
      <c r="G194" s="14">
        <v>30.44</v>
      </c>
      <c r="H194" s="14">
        <v>26.95</v>
      </c>
      <c r="I194" s="14"/>
      <c r="J194" s="14">
        <v>34.67</v>
      </c>
      <c r="K194" s="14">
        <v>41.64</v>
      </c>
      <c r="L194" s="14">
        <v>52.92</v>
      </c>
      <c r="M194" s="14"/>
      <c r="N194" s="14">
        <v>27.712671329999999</v>
      </c>
      <c r="O194" s="33">
        <v>313.05933190000002</v>
      </c>
      <c r="P194" s="17" t="s">
        <v>14</v>
      </c>
      <c r="Q194" s="40" t="s">
        <v>732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420</v>
      </c>
      <c r="D195" s="16" t="s">
        <v>294</v>
      </c>
      <c r="E195" s="16">
        <v>3</v>
      </c>
      <c r="F195" s="15">
        <v>8.25</v>
      </c>
      <c r="G195" s="15">
        <v>7.22</v>
      </c>
      <c r="H195" s="15">
        <v>6.2</v>
      </c>
      <c r="I195" s="14"/>
      <c r="J195" s="15">
        <v>8.5399999999999991</v>
      </c>
      <c r="K195" s="15">
        <v>10.58</v>
      </c>
      <c r="L195" s="15">
        <v>13.89</v>
      </c>
      <c r="M195" s="15"/>
      <c r="N195" s="15">
        <v>32.942826173999997</v>
      </c>
      <c r="O195" s="15">
        <v>16.538471850000001</v>
      </c>
      <c r="P195" s="16" t="s">
        <v>14</v>
      </c>
      <c r="Q195" s="39" t="s">
        <v>733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521</v>
      </c>
      <c r="D196" s="17" t="s">
        <v>522</v>
      </c>
      <c r="E196" s="17">
        <v>3</v>
      </c>
      <c r="F196" s="14">
        <v>502.36</v>
      </c>
      <c r="G196" s="14">
        <v>462.14</v>
      </c>
      <c r="H196" s="14">
        <v>421.93</v>
      </c>
      <c r="I196" s="14"/>
      <c r="J196" s="14">
        <v>511.87</v>
      </c>
      <c r="K196" s="14">
        <v>592.29</v>
      </c>
      <c r="L196" s="14">
        <v>722.43</v>
      </c>
      <c r="M196" s="14"/>
      <c r="N196" s="14">
        <v>45.978092938000003</v>
      </c>
      <c r="O196" s="33">
        <v>1.877553711</v>
      </c>
      <c r="P196" s="17" t="s">
        <v>14</v>
      </c>
      <c r="Q196" s="40" t="s">
        <v>734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500</v>
      </c>
      <c r="D197" s="16" t="s">
        <v>501</v>
      </c>
      <c r="E197" s="16">
        <v>0</v>
      </c>
      <c r="F197" s="15">
        <v>6.36</v>
      </c>
      <c r="G197" s="15">
        <v>5.56</v>
      </c>
      <c r="H197" s="15">
        <v>4.7699999999999996</v>
      </c>
      <c r="I197" s="14"/>
      <c r="J197" s="15">
        <v>6.5</v>
      </c>
      <c r="K197" s="15">
        <v>8.08</v>
      </c>
      <c r="L197" s="15">
        <v>10.64</v>
      </c>
      <c r="M197" s="15"/>
      <c r="N197" s="15">
        <v>16.838801962000002</v>
      </c>
      <c r="O197" s="15">
        <v>1.94039965</v>
      </c>
      <c r="P197" s="16" t="s">
        <v>14</v>
      </c>
      <c r="Q197" s="39" t="s">
        <v>735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435</v>
      </c>
      <c r="D198" s="17" t="s">
        <v>295</v>
      </c>
      <c r="E198" s="17">
        <v>0</v>
      </c>
      <c r="F198" s="14">
        <v>14.5</v>
      </c>
      <c r="G198" s="14">
        <v>13.24</v>
      </c>
      <c r="H198" s="14">
        <v>11.98</v>
      </c>
      <c r="I198" s="14"/>
      <c r="J198" s="14">
        <v>14.84</v>
      </c>
      <c r="K198" s="14">
        <v>17.350000000000001</v>
      </c>
      <c r="L198" s="14">
        <v>21.41</v>
      </c>
      <c r="M198" s="14"/>
      <c r="N198" s="14">
        <v>28.471799758</v>
      </c>
      <c r="O198" s="33">
        <v>218.32382444999999</v>
      </c>
      <c r="P198" s="17" t="s">
        <v>14</v>
      </c>
      <c r="Q198" s="40" t="s">
        <v>736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296</v>
      </c>
      <c r="D199" s="16" t="s">
        <v>297</v>
      </c>
      <c r="E199" s="16">
        <v>3</v>
      </c>
      <c r="F199" s="15">
        <v>28.46</v>
      </c>
      <c r="G199" s="15">
        <v>24.98</v>
      </c>
      <c r="H199" s="15">
        <v>21.51</v>
      </c>
      <c r="I199" s="14"/>
      <c r="J199" s="15">
        <v>29.15</v>
      </c>
      <c r="K199" s="15">
        <v>36.090000000000003</v>
      </c>
      <c r="L199" s="15">
        <v>47.32</v>
      </c>
      <c r="M199" s="15"/>
      <c r="N199" s="15">
        <v>22.400453787</v>
      </c>
      <c r="O199" s="15">
        <v>517.80940139999996</v>
      </c>
      <c r="P199" s="16" t="s">
        <v>14</v>
      </c>
      <c r="Q199" s="39" t="s">
        <v>737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298</v>
      </c>
      <c r="D200" s="17" t="s">
        <v>523</v>
      </c>
      <c r="E200" s="17">
        <v>0</v>
      </c>
      <c r="F200" s="14">
        <v>8.14</v>
      </c>
      <c r="G200" s="14">
        <v>7.01</v>
      </c>
      <c r="H200" s="14">
        <v>5.88</v>
      </c>
      <c r="I200" s="14"/>
      <c r="J200" s="14">
        <v>8.4700000000000006</v>
      </c>
      <c r="K200" s="14">
        <v>10.72</v>
      </c>
      <c r="L200" s="14">
        <v>14.37</v>
      </c>
      <c r="M200" s="14"/>
      <c r="N200" s="14">
        <v>23.511159846000002</v>
      </c>
      <c r="O200" s="33">
        <v>1.9021657999999999</v>
      </c>
      <c r="P200" s="17" t="s">
        <v>14</v>
      </c>
      <c r="Q200" s="40" t="s">
        <v>738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298</v>
      </c>
      <c r="D201" s="16" t="s">
        <v>299</v>
      </c>
      <c r="E201" s="16">
        <v>0</v>
      </c>
      <c r="F201" s="15">
        <v>7.13</v>
      </c>
      <c r="G201" s="15">
        <v>6.47</v>
      </c>
      <c r="H201" s="15">
        <v>5.81</v>
      </c>
      <c r="I201" s="14"/>
      <c r="J201" s="15">
        <v>7.29</v>
      </c>
      <c r="K201" s="15">
        <v>8.6</v>
      </c>
      <c r="L201" s="15">
        <v>10.72</v>
      </c>
      <c r="M201" s="15"/>
      <c r="N201" s="15">
        <v>25.406512328000002</v>
      </c>
      <c r="O201" s="15">
        <v>11.360314000000001</v>
      </c>
      <c r="P201" s="16" t="s">
        <v>14</v>
      </c>
      <c r="Q201" s="39" t="s">
        <v>739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298</v>
      </c>
      <c r="D202" s="17" t="s">
        <v>300</v>
      </c>
      <c r="E202" s="17">
        <v>0</v>
      </c>
      <c r="F202" s="14">
        <v>36.71</v>
      </c>
      <c r="G202" s="14">
        <v>32.950000000000003</v>
      </c>
      <c r="H202" s="14">
        <v>29.19</v>
      </c>
      <c r="I202" s="14"/>
      <c r="J202" s="14">
        <v>37.99</v>
      </c>
      <c r="K202" s="14">
        <v>45.5</v>
      </c>
      <c r="L202" s="14">
        <v>57.66</v>
      </c>
      <c r="M202" s="14"/>
      <c r="N202" s="14">
        <v>23.327587830999999</v>
      </c>
      <c r="O202" s="33">
        <v>84.484769199999988</v>
      </c>
      <c r="P202" s="17" t="s">
        <v>14</v>
      </c>
      <c r="Q202" s="40" t="s">
        <v>740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301</v>
      </c>
      <c r="D203" s="16" t="s">
        <v>463</v>
      </c>
      <c r="E203" s="16">
        <v>0</v>
      </c>
      <c r="F203" s="15">
        <v>12.75</v>
      </c>
      <c r="G203" s="15">
        <v>11.01</v>
      </c>
      <c r="H203" s="15">
        <v>9.27</v>
      </c>
      <c r="I203" s="14"/>
      <c r="J203" s="15">
        <v>13.01</v>
      </c>
      <c r="K203" s="15">
        <v>16.48</v>
      </c>
      <c r="L203" s="15">
        <v>22.11</v>
      </c>
      <c r="M203" s="15"/>
      <c r="N203" s="15">
        <v>16.823959772999999</v>
      </c>
      <c r="O203" s="15">
        <v>1.5812162000000001</v>
      </c>
      <c r="P203" s="16" t="s">
        <v>14</v>
      </c>
      <c r="Q203" s="39" t="s">
        <v>741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301</v>
      </c>
      <c r="D204" s="17" t="s">
        <v>464</v>
      </c>
      <c r="E204" s="17">
        <v>0</v>
      </c>
      <c r="F204" s="14">
        <v>13.67</v>
      </c>
      <c r="G204" s="14">
        <v>12.06</v>
      </c>
      <c r="H204" s="14">
        <v>10.46</v>
      </c>
      <c r="I204" s="14"/>
      <c r="J204" s="14">
        <v>13.96</v>
      </c>
      <c r="K204" s="14">
        <v>17.16</v>
      </c>
      <c r="L204" s="14">
        <v>22.36</v>
      </c>
      <c r="M204" s="14"/>
      <c r="N204" s="14">
        <v>24.563500097999999</v>
      </c>
      <c r="O204" s="33">
        <v>1.96159795</v>
      </c>
      <c r="P204" s="17" t="s">
        <v>14</v>
      </c>
      <c r="Q204" s="40" t="s">
        <v>742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301</v>
      </c>
      <c r="D205" s="16" t="s">
        <v>302</v>
      </c>
      <c r="E205" s="16">
        <v>0</v>
      </c>
      <c r="F205" s="15">
        <v>26.38</v>
      </c>
      <c r="G205" s="15">
        <v>23.03</v>
      </c>
      <c r="H205" s="15">
        <v>19.690000000000001</v>
      </c>
      <c r="I205" s="14"/>
      <c r="J205" s="15">
        <v>27.02</v>
      </c>
      <c r="K205" s="15">
        <v>33.700000000000003</v>
      </c>
      <c r="L205" s="15">
        <v>44.51</v>
      </c>
      <c r="M205" s="15"/>
      <c r="N205" s="15">
        <v>22.868225166999999</v>
      </c>
      <c r="O205" s="15">
        <v>87.272241649999998</v>
      </c>
      <c r="P205" s="16" t="s">
        <v>14</v>
      </c>
      <c r="Q205" s="39" t="s">
        <v>743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303</v>
      </c>
      <c r="D206" s="17" t="s">
        <v>304</v>
      </c>
      <c r="E206" s="17">
        <v>7</v>
      </c>
      <c r="F206" s="14">
        <v>17.989999999999998</v>
      </c>
      <c r="G206" s="14">
        <v>15.71</v>
      </c>
      <c r="H206" s="14">
        <v>13.44</v>
      </c>
      <c r="I206" s="14"/>
      <c r="J206" s="14">
        <v>21.7</v>
      </c>
      <c r="K206" s="14">
        <v>26.24</v>
      </c>
      <c r="L206" s="14">
        <v>33.590000000000003</v>
      </c>
      <c r="M206" s="14"/>
      <c r="N206" s="14">
        <v>68.107009805999994</v>
      </c>
      <c r="O206" s="33">
        <v>47.84192015</v>
      </c>
      <c r="P206" s="17" t="s">
        <v>17</v>
      </c>
      <c r="Q206" s="40" t="s">
        <v>744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305</v>
      </c>
      <c r="D207" s="16" t="s">
        <v>306</v>
      </c>
      <c r="E207" s="16">
        <v>3</v>
      </c>
      <c r="F207" s="15">
        <v>4.88</v>
      </c>
      <c r="G207" s="15">
        <v>4.63</v>
      </c>
      <c r="H207" s="15">
        <v>4.38</v>
      </c>
      <c r="I207" s="14"/>
      <c r="J207" s="15">
        <v>5.01</v>
      </c>
      <c r="K207" s="15">
        <v>5.5</v>
      </c>
      <c r="L207" s="15">
        <v>6.3</v>
      </c>
      <c r="M207" s="15"/>
      <c r="N207" s="15">
        <v>35.406533093</v>
      </c>
      <c r="O207" s="15">
        <v>3.0141110499999999</v>
      </c>
      <c r="P207" s="16" t="s">
        <v>14</v>
      </c>
      <c r="Q207" s="39" t="s">
        <v>745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482</v>
      </c>
      <c r="D208" s="17" t="s">
        <v>450</v>
      </c>
      <c r="E208" s="17">
        <v>7</v>
      </c>
      <c r="F208" s="14">
        <v>3511.77</v>
      </c>
      <c r="G208" s="14">
        <v>2747.88</v>
      </c>
      <c r="H208" s="14">
        <v>1984</v>
      </c>
      <c r="I208" s="14"/>
      <c r="J208" s="14">
        <v>4159.99</v>
      </c>
      <c r="K208" s="14">
        <v>5687.75</v>
      </c>
      <c r="L208" s="14">
        <v>8159.85</v>
      </c>
      <c r="M208" s="14"/>
      <c r="N208" s="14">
        <v>53.268870258</v>
      </c>
      <c r="O208" s="33">
        <v>2.8145869619999999</v>
      </c>
      <c r="P208" s="17" t="s">
        <v>17</v>
      </c>
      <c r="Q208" s="40" t="s">
        <v>746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307</v>
      </c>
      <c r="D209" s="16" t="s">
        <v>308</v>
      </c>
      <c r="E209" s="16">
        <v>3</v>
      </c>
      <c r="F209" s="15">
        <v>11.56</v>
      </c>
      <c r="G209" s="15">
        <v>10.119999999999999</v>
      </c>
      <c r="H209" s="15">
        <v>8.69</v>
      </c>
      <c r="I209" s="14"/>
      <c r="J209" s="15">
        <v>12.12</v>
      </c>
      <c r="K209" s="15">
        <v>14.98</v>
      </c>
      <c r="L209" s="15">
        <v>19.62</v>
      </c>
      <c r="M209" s="15"/>
      <c r="N209" s="15">
        <v>37.129260608000003</v>
      </c>
      <c r="O209" s="15">
        <v>13.82820645</v>
      </c>
      <c r="P209" s="16" t="s">
        <v>14</v>
      </c>
      <c r="Q209" s="39" t="s">
        <v>747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545</v>
      </c>
      <c r="D210" s="17" t="s">
        <v>546</v>
      </c>
      <c r="E210" s="17">
        <v>4</v>
      </c>
      <c r="F210" s="14">
        <v>10.01</v>
      </c>
      <c r="G210" s="14">
        <v>7.78</v>
      </c>
      <c r="H210" s="14">
        <v>5.56</v>
      </c>
      <c r="I210" s="14"/>
      <c r="J210" s="14">
        <v>15.38</v>
      </c>
      <c r="K210" s="14">
        <v>19.82</v>
      </c>
      <c r="L210" s="14">
        <v>27.02</v>
      </c>
      <c r="M210" s="14"/>
      <c r="N210" s="14">
        <v>60.159618543999997</v>
      </c>
      <c r="O210" s="33">
        <v>1.3382465669999999</v>
      </c>
      <c r="P210" s="17" t="s">
        <v>17</v>
      </c>
      <c r="Q210" s="40" t="s">
        <v>748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309</v>
      </c>
      <c r="D211" s="16" t="s">
        <v>310</v>
      </c>
      <c r="E211" s="16">
        <v>0</v>
      </c>
      <c r="F211" s="15">
        <v>5.88</v>
      </c>
      <c r="G211" s="15">
        <v>4.13</v>
      </c>
      <c r="H211" s="15">
        <v>2.38</v>
      </c>
      <c r="I211" s="14"/>
      <c r="J211" s="15">
        <v>6.12</v>
      </c>
      <c r="K211" s="15">
        <v>9.61</v>
      </c>
      <c r="L211" s="15">
        <v>15.27</v>
      </c>
      <c r="M211" s="15"/>
      <c r="N211" s="15">
        <v>33.788435757000002</v>
      </c>
      <c r="O211" s="15">
        <v>62.567813300000005</v>
      </c>
      <c r="P211" s="16" t="s">
        <v>14</v>
      </c>
      <c r="Q211" s="39" t="s">
        <v>749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414</v>
      </c>
      <c r="D212" s="17" t="s">
        <v>415</v>
      </c>
      <c r="E212" s="17">
        <v>5</v>
      </c>
      <c r="F212" s="14">
        <v>22.4</v>
      </c>
      <c r="G212" s="14">
        <v>14.91</v>
      </c>
      <c r="H212" s="14">
        <v>7.43</v>
      </c>
      <c r="I212" s="14"/>
      <c r="J212" s="14">
        <v>25.27</v>
      </c>
      <c r="K212" s="14">
        <v>40.229999999999997</v>
      </c>
      <c r="L212" s="14">
        <v>64.45</v>
      </c>
      <c r="M212" s="14"/>
      <c r="N212" s="14">
        <v>28.792644685999999</v>
      </c>
      <c r="O212" s="33">
        <v>2.3494400434999996</v>
      </c>
      <c r="P212" s="17" t="s">
        <v>14</v>
      </c>
      <c r="Q212" s="40" t="s">
        <v>750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311</v>
      </c>
      <c r="D213" s="16" t="s">
        <v>312</v>
      </c>
      <c r="E213" s="16">
        <v>0</v>
      </c>
      <c r="F213" s="15">
        <v>8.69</v>
      </c>
      <c r="G213" s="15">
        <v>6.97</v>
      </c>
      <c r="H213" s="15">
        <v>5.25</v>
      </c>
      <c r="I213" s="14"/>
      <c r="J213" s="15">
        <v>9.07</v>
      </c>
      <c r="K213" s="15">
        <v>12.5</v>
      </c>
      <c r="L213" s="15">
        <v>18.05</v>
      </c>
      <c r="M213" s="15"/>
      <c r="N213" s="15">
        <v>19.022073292000002</v>
      </c>
      <c r="O213" s="15">
        <v>33.427873500000004</v>
      </c>
      <c r="P213" s="16" t="s">
        <v>14</v>
      </c>
      <c r="Q213" s="39" t="s">
        <v>751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313</v>
      </c>
      <c r="D214" s="17" t="s">
        <v>314</v>
      </c>
      <c r="E214" s="17">
        <v>3</v>
      </c>
      <c r="F214" s="14">
        <v>16.79</v>
      </c>
      <c r="G214" s="14">
        <v>15.39</v>
      </c>
      <c r="H214" s="14">
        <v>14</v>
      </c>
      <c r="I214" s="14"/>
      <c r="J214" s="14">
        <v>17.3</v>
      </c>
      <c r="K214" s="14">
        <v>20.079999999999998</v>
      </c>
      <c r="L214" s="14">
        <v>24.59</v>
      </c>
      <c r="M214" s="14"/>
      <c r="N214" s="14">
        <v>31.60161892</v>
      </c>
      <c r="O214" s="33">
        <v>58.935727350000001</v>
      </c>
      <c r="P214" s="17" t="s">
        <v>14</v>
      </c>
      <c r="Q214" s="40" t="s">
        <v>752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315</v>
      </c>
      <c r="D215" s="16" t="s">
        <v>316</v>
      </c>
      <c r="E215" s="16">
        <v>5</v>
      </c>
      <c r="F215" s="15">
        <v>18.079999999999998</v>
      </c>
      <c r="G215" s="15">
        <v>16.010000000000002</v>
      </c>
      <c r="H215" s="15">
        <v>13.95</v>
      </c>
      <c r="I215" s="14"/>
      <c r="J215" s="15">
        <v>23.3</v>
      </c>
      <c r="K215" s="15">
        <v>27.42</v>
      </c>
      <c r="L215" s="15">
        <v>34.1</v>
      </c>
      <c r="M215" s="15"/>
      <c r="N215" s="15">
        <v>48.511113813999998</v>
      </c>
      <c r="O215" s="15">
        <v>168.16799715000002</v>
      </c>
      <c r="P215" s="16" t="s">
        <v>17</v>
      </c>
      <c r="Q215" s="39" t="s">
        <v>753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317</v>
      </c>
      <c r="D216" s="17" t="s">
        <v>318</v>
      </c>
      <c r="E216" s="17">
        <v>2</v>
      </c>
      <c r="F216" s="14">
        <v>50.66</v>
      </c>
      <c r="G216" s="14">
        <v>39.53</v>
      </c>
      <c r="H216" s="14">
        <v>28.4</v>
      </c>
      <c r="I216" s="14"/>
      <c r="J216" s="14">
        <v>52.92</v>
      </c>
      <c r="K216" s="14">
        <v>75.17</v>
      </c>
      <c r="L216" s="14">
        <v>111.18</v>
      </c>
      <c r="M216" s="14"/>
      <c r="N216" s="14">
        <v>41.830296803000003</v>
      </c>
      <c r="O216" s="33">
        <v>18.104133743999999</v>
      </c>
      <c r="P216" s="17" t="s">
        <v>14</v>
      </c>
      <c r="Q216" s="40" t="s">
        <v>754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483</v>
      </c>
      <c r="D217" s="16" t="s">
        <v>319</v>
      </c>
      <c r="E217" s="16">
        <v>0</v>
      </c>
      <c r="F217" s="15">
        <v>11.73</v>
      </c>
      <c r="G217" s="15">
        <v>9.65</v>
      </c>
      <c r="H217" s="15">
        <v>7.57</v>
      </c>
      <c r="I217" s="14"/>
      <c r="J217" s="15">
        <v>12.1</v>
      </c>
      <c r="K217" s="15">
        <v>16.25</v>
      </c>
      <c r="L217" s="15">
        <v>22.98</v>
      </c>
      <c r="M217" s="15"/>
      <c r="N217" s="15">
        <v>43.256635023000001</v>
      </c>
      <c r="O217" s="15">
        <v>30.920617203000003</v>
      </c>
      <c r="P217" s="16" t="s">
        <v>14</v>
      </c>
      <c r="Q217" s="39" t="s">
        <v>755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320</v>
      </c>
      <c r="D218" s="17" t="s">
        <v>321</v>
      </c>
      <c r="E218" s="17">
        <v>0</v>
      </c>
      <c r="F218" s="14">
        <v>40.97</v>
      </c>
      <c r="G218" s="14">
        <v>35.19</v>
      </c>
      <c r="H218" s="14">
        <v>29.42</v>
      </c>
      <c r="I218" s="14"/>
      <c r="J218" s="14">
        <v>42.01</v>
      </c>
      <c r="K218" s="14">
        <v>53.55</v>
      </c>
      <c r="L218" s="14">
        <v>72.22</v>
      </c>
      <c r="M218" s="14"/>
      <c r="N218" s="14">
        <v>23.344711204999999</v>
      </c>
      <c r="O218" s="33">
        <v>288.94937975000005</v>
      </c>
      <c r="P218" s="17" t="s">
        <v>14</v>
      </c>
      <c r="Q218" s="40" t="s">
        <v>756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409</v>
      </c>
      <c r="D219" s="16" t="s">
        <v>410</v>
      </c>
      <c r="E219" s="16">
        <v>2</v>
      </c>
      <c r="F219" s="15">
        <v>3.57</v>
      </c>
      <c r="G219" s="15">
        <v>3.08</v>
      </c>
      <c r="H219" s="15">
        <v>2.59</v>
      </c>
      <c r="I219" s="14"/>
      <c r="J219" s="15">
        <v>3.66</v>
      </c>
      <c r="K219" s="15">
        <v>4.63</v>
      </c>
      <c r="L219" s="15">
        <v>6.21</v>
      </c>
      <c r="M219" s="15"/>
      <c r="N219" s="15">
        <v>30.884512574999999</v>
      </c>
      <c r="O219" s="15">
        <v>1.6628133</v>
      </c>
      <c r="P219" s="16" t="s">
        <v>14</v>
      </c>
      <c r="Q219" s="39" t="s">
        <v>757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322</v>
      </c>
      <c r="D220" s="17" t="s">
        <v>442</v>
      </c>
      <c r="E220" s="17">
        <v>3</v>
      </c>
      <c r="F220" s="14">
        <v>12.55</v>
      </c>
      <c r="G220" s="14">
        <v>11.91</v>
      </c>
      <c r="H220" s="14">
        <v>11.28</v>
      </c>
      <c r="I220" s="14"/>
      <c r="J220" s="14">
        <v>12.76</v>
      </c>
      <c r="K220" s="14">
        <v>14.02</v>
      </c>
      <c r="L220" s="14">
        <v>16.07</v>
      </c>
      <c r="M220" s="14"/>
      <c r="N220" s="14">
        <v>27.181090151999999</v>
      </c>
      <c r="O220" s="33">
        <v>1.8602946499999999</v>
      </c>
      <c r="P220" s="17" t="s">
        <v>14</v>
      </c>
      <c r="Q220" s="40" t="s">
        <v>758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322</v>
      </c>
      <c r="D221" s="16" t="s">
        <v>323</v>
      </c>
      <c r="E221" s="16">
        <v>3</v>
      </c>
      <c r="F221" s="15">
        <v>12.74</v>
      </c>
      <c r="G221" s="15">
        <v>12.05</v>
      </c>
      <c r="H221" s="15">
        <v>11.36</v>
      </c>
      <c r="I221" s="14"/>
      <c r="J221" s="15">
        <v>13.01</v>
      </c>
      <c r="K221" s="15">
        <v>14.38</v>
      </c>
      <c r="L221" s="15">
        <v>16.61</v>
      </c>
      <c r="M221" s="15"/>
      <c r="N221" s="15">
        <v>26.060306081</v>
      </c>
      <c r="O221" s="15">
        <v>3.3183038499999999</v>
      </c>
      <c r="P221" s="16" t="s">
        <v>14</v>
      </c>
      <c r="Q221" s="39" t="s">
        <v>759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322</v>
      </c>
      <c r="D222" s="17" t="s">
        <v>324</v>
      </c>
      <c r="E222" s="17">
        <v>0</v>
      </c>
      <c r="F222" s="14">
        <v>37.950000000000003</v>
      </c>
      <c r="G222" s="14">
        <v>35.909999999999997</v>
      </c>
      <c r="H222" s="14">
        <v>33.869999999999997</v>
      </c>
      <c r="I222" s="14"/>
      <c r="J222" s="14">
        <v>38.5</v>
      </c>
      <c r="K222" s="14">
        <v>42.57</v>
      </c>
      <c r="L222" s="14">
        <v>49.17</v>
      </c>
      <c r="M222" s="14"/>
      <c r="N222" s="14">
        <v>27.379415395999999</v>
      </c>
      <c r="O222" s="33">
        <v>97.920997</v>
      </c>
      <c r="P222" s="17" t="s">
        <v>14</v>
      </c>
      <c r="Q222" s="40" t="s">
        <v>760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325</v>
      </c>
      <c r="D223" s="16" t="s">
        <v>326</v>
      </c>
      <c r="E223" s="16">
        <v>8</v>
      </c>
      <c r="F223" s="15">
        <v>242.3</v>
      </c>
      <c r="G223" s="15">
        <v>224.87</v>
      </c>
      <c r="H223" s="15">
        <v>207.45</v>
      </c>
      <c r="I223" s="14"/>
      <c r="J223" s="15">
        <v>262.7</v>
      </c>
      <c r="K223" s="15">
        <v>297.54000000000002</v>
      </c>
      <c r="L223" s="15">
        <v>353.93</v>
      </c>
      <c r="M223" s="15"/>
      <c r="N223" s="15">
        <v>50.294061057999997</v>
      </c>
      <c r="O223" s="15">
        <v>18.917966305</v>
      </c>
      <c r="P223" s="16" t="s">
        <v>17</v>
      </c>
      <c r="Q223" s="39" t="s">
        <v>761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524</v>
      </c>
      <c r="D224" s="17" t="s">
        <v>525</v>
      </c>
      <c r="E224" s="17">
        <v>0</v>
      </c>
      <c r="F224" s="14">
        <v>4.25</v>
      </c>
      <c r="G224" s="14">
        <v>3.68</v>
      </c>
      <c r="H224" s="14">
        <v>3.12</v>
      </c>
      <c r="I224" s="14"/>
      <c r="J224" s="14">
        <v>4.41</v>
      </c>
      <c r="K224" s="14">
        <v>5.53</v>
      </c>
      <c r="L224" s="14">
        <v>7.34</v>
      </c>
      <c r="M224" s="14"/>
      <c r="N224" s="14">
        <v>12.245449181</v>
      </c>
      <c r="O224" s="33">
        <v>1.4639643</v>
      </c>
      <c r="P224" s="17" t="s">
        <v>14</v>
      </c>
      <c r="Q224" s="40" t="s">
        <v>762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327</v>
      </c>
      <c r="D225" s="16" t="s">
        <v>328</v>
      </c>
      <c r="E225" s="16">
        <v>0</v>
      </c>
      <c r="F225" s="15">
        <v>30.01</v>
      </c>
      <c r="G225" s="15">
        <v>25.7</v>
      </c>
      <c r="H225" s="15">
        <v>21.39</v>
      </c>
      <c r="I225" s="14"/>
      <c r="J225" s="15">
        <v>30.94</v>
      </c>
      <c r="K225" s="15">
        <v>39.549999999999997</v>
      </c>
      <c r="L225" s="15">
        <v>53.49</v>
      </c>
      <c r="M225" s="15"/>
      <c r="N225" s="15">
        <v>42.554908365999999</v>
      </c>
      <c r="O225" s="15">
        <v>8.2371961499999991</v>
      </c>
      <c r="P225" s="16" t="s">
        <v>14</v>
      </c>
      <c r="Q225" s="39" t="s">
        <v>763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329</v>
      </c>
      <c r="D226" s="17" t="s">
        <v>330</v>
      </c>
      <c r="E226" s="17">
        <v>0</v>
      </c>
      <c r="F226" s="14">
        <v>34.51</v>
      </c>
      <c r="G226" s="14">
        <v>31.02</v>
      </c>
      <c r="H226" s="14">
        <v>27.53</v>
      </c>
      <c r="I226" s="14"/>
      <c r="J226" s="14">
        <v>35.29</v>
      </c>
      <c r="K226" s="14">
        <v>42.26</v>
      </c>
      <c r="L226" s="14">
        <v>53.55</v>
      </c>
      <c r="M226" s="14"/>
      <c r="N226" s="14">
        <v>21.535361351999999</v>
      </c>
      <c r="O226" s="33">
        <v>186.69904855000001</v>
      </c>
      <c r="P226" s="17" t="s">
        <v>14</v>
      </c>
      <c r="Q226" s="40" t="s">
        <v>764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331</v>
      </c>
      <c r="D227" s="16" t="s">
        <v>332</v>
      </c>
      <c r="E227" s="16">
        <v>3</v>
      </c>
      <c r="F227" s="15">
        <v>28.21</v>
      </c>
      <c r="G227" s="15">
        <v>24.31</v>
      </c>
      <c r="H227" s="15">
        <v>20.41</v>
      </c>
      <c r="I227" s="14"/>
      <c r="J227" s="15">
        <v>29.33</v>
      </c>
      <c r="K227" s="15">
        <v>37.119999999999997</v>
      </c>
      <c r="L227" s="15">
        <v>49.73</v>
      </c>
      <c r="M227" s="15"/>
      <c r="N227" s="15">
        <v>43.415616681000003</v>
      </c>
      <c r="O227" s="15">
        <v>89.514280549999995</v>
      </c>
      <c r="P227" s="16" t="s">
        <v>14</v>
      </c>
      <c r="Q227" s="39" t="s">
        <v>765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333</v>
      </c>
      <c r="D228" s="17" t="s">
        <v>334</v>
      </c>
      <c r="E228" s="17">
        <v>3</v>
      </c>
      <c r="F228" s="14">
        <v>62.1</v>
      </c>
      <c r="G228" s="14">
        <v>55.15</v>
      </c>
      <c r="H228" s="14">
        <v>48.2</v>
      </c>
      <c r="I228" s="14"/>
      <c r="J228" s="14">
        <v>75.989999999999995</v>
      </c>
      <c r="K228" s="14">
        <v>89.88</v>
      </c>
      <c r="L228" s="14">
        <v>112.36</v>
      </c>
      <c r="M228" s="14"/>
      <c r="N228" s="14">
        <v>49.599797678999998</v>
      </c>
      <c r="O228" s="33">
        <v>69.290643032000006</v>
      </c>
      <c r="P228" s="17" t="s">
        <v>17</v>
      </c>
      <c r="Q228" s="40" t="s">
        <v>766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335</v>
      </c>
      <c r="D229" s="16" t="s">
        <v>336</v>
      </c>
      <c r="E229" s="16">
        <v>2</v>
      </c>
      <c r="F229" s="15">
        <v>21.88</v>
      </c>
      <c r="G229" s="15">
        <v>19.8</v>
      </c>
      <c r="H229" s="15">
        <v>17.73</v>
      </c>
      <c r="I229" s="14"/>
      <c r="J229" s="15">
        <v>22.26</v>
      </c>
      <c r="K229" s="15">
        <v>26.4</v>
      </c>
      <c r="L229" s="15">
        <v>33.11</v>
      </c>
      <c r="M229" s="15"/>
      <c r="N229" s="15">
        <v>28.801008608</v>
      </c>
      <c r="O229" s="15">
        <v>145.3009763</v>
      </c>
      <c r="P229" s="16" t="s">
        <v>14</v>
      </c>
      <c r="Q229" s="39" t="s">
        <v>767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337</v>
      </c>
      <c r="D230" s="17" t="s">
        <v>338</v>
      </c>
      <c r="E230" s="17">
        <v>0</v>
      </c>
      <c r="F230" s="14">
        <v>30.29</v>
      </c>
      <c r="G230" s="14">
        <v>24.89</v>
      </c>
      <c r="H230" s="14">
        <v>19.489999999999998</v>
      </c>
      <c r="I230" s="14"/>
      <c r="J230" s="14">
        <v>31.54</v>
      </c>
      <c r="K230" s="14">
        <v>42.33</v>
      </c>
      <c r="L230" s="14">
        <v>59.79</v>
      </c>
      <c r="M230" s="14"/>
      <c r="N230" s="14">
        <v>34.370644402000003</v>
      </c>
      <c r="O230" s="33">
        <v>203.90253179999999</v>
      </c>
      <c r="P230" s="17" t="s">
        <v>14</v>
      </c>
      <c r="Q230" s="40" t="s">
        <v>768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339</v>
      </c>
      <c r="D231" s="16" t="s">
        <v>340</v>
      </c>
      <c r="E231" s="16">
        <v>0</v>
      </c>
      <c r="F231" s="15">
        <v>14.65</v>
      </c>
      <c r="G231" s="15">
        <v>13.54</v>
      </c>
      <c r="H231" s="15">
        <v>12.44</v>
      </c>
      <c r="I231" s="14"/>
      <c r="J231" s="15">
        <v>15.13</v>
      </c>
      <c r="K231" s="15">
        <v>17.329999999999998</v>
      </c>
      <c r="L231" s="15">
        <v>20.9</v>
      </c>
      <c r="M231" s="15"/>
      <c r="N231" s="15">
        <v>37.263440164000002</v>
      </c>
      <c r="O231" s="15">
        <v>11.20359685</v>
      </c>
      <c r="P231" s="16" t="s">
        <v>14</v>
      </c>
      <c r="Q231" s="39" t="s">
        <v>769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417</v>
      </c>
      <c r="D232" s="17" t="s">
        <v>418</v>
      </c>
      <c r="E232" s="17">
        <v>0</v>
      </c>
      <c r="F232" s="14">
        <v>4.0199999999999996</v>
      </c>
      <c r="G232" s="14">
        <v>2.9</v>
      </c>
      <c r="H232" s="14">
        <v>1.78</v>
      </c>
      <c r="I232" s="14"/>
      <c r="J232" s="14">
        <v>4.1399999999999997</v>
      </c>
      <c r="K232" s="14">
        <v>6.37</v>
      </c>
      <c r="L232" s="14">
        <v>9.99</v>
      </c>
      <c r="M232" s="14"/>
      <c r="N232" s="14">
        <v>22.102926819</v>
      </c>
      <c r="O232" s="33">
        <v>2.1655189999999997</v>
      </c>
      <c r="P232" s="17" t="s">
        <v>14</v>
      </c>
      <c r="Q232" s="40" t="s">
        <v>770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341</v>
      </c>
      <c r="D233" s="16" t="s">
        <v>342</v>
      </c>
      <c r="E233" s="16">
        <v>0</v>
      </c>
      <c r="F233" s="15">
        <v>12.9</v>
      </c>
      <c r="G233" s="15">
        <v>11.21</v>
      </c>
      <c r="H233" s="15">
        <v>9.5299999999999994</v>
      </c>
      <c r="I233" s="14"/>
      <c r="J233" s="15">
        <v>13.27</v>
      </c>
      <c r="K233" s="15">
        <v>16.63</v>
      </c>
      <c r="L233" s="15">
        <v>22.07</v>
      </c>
      <c r="M233" s="15"/>
      <c r="N233" s="15">
        <v>32.784640066999998</v>
      </c>
      <c r="O233" s="15">
        <v>12.4228252</v>
      </c>
      <c r="P233" s="16" t="s">
        <v>14</v>
      </c>
      <c r="Q233" s="39" t="s">
        <v>771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343</v>
      </c>
      <c r="D234" s="17" t="s">
        <v>344</v>
      </c>
      <c r="E234" s="17">
        <v>3</v>
      </c>
      <c r="F234" s="14">
        <v>28.25</v>
      </c>
      <c r="G234" s="14">
        <v>25.41</v>
      </c>
      <c r="H234" s="14">
        <v>22.57</v>
      </c>
      <c r="I234" s="14"/>
      <c r="J234" s="14">
        <v>29.08</v>
      </c>
      <c r="K234" s="14">
        <v>34.75</v>
      </c>
      <c r="L234" s="14">
        <v>43.94</v>
      </c>
      <c r="M234" s="14"/>
      <c r="N234" s="14">
        <v>36.095780155</v>
      </c>
      <c r="O234" s="33">
        <v>165.81999024999999</v>
      </c>
      <c r="P234" s="17" t="s">
        <v>14</v>
      </c>
      <c r="Q234" s="40" t="s">
        <v>772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345</v>
      </c>
      <c r="D235" s="16" t="s">
        <v>346</v>
      </c>
      <c r="E235" s="16">
        <v>3</v>
      </c>
      <c r="F235" s="15">
        <v>6.31</v>
      </c>
      <c r="G235" s="15">
        <v>5.39</v>
      </c>
      <c r="H235" s="15">
        <v>4.47</v>
      </c>
      <c r="I235" s="14"/>
      <c r="J235" s="15">
        <v>6.49</v>
      </c>
      <c r="K235" s="15">
        <v>8.32</v>
      </c>
      <c r="L235" s="15">
        <v>11.29</v>
      </c>
      <c r="M235" s="15"/>
      <c r="N235" s="15">
        <v>37.526075257000002</v>
      </c>
      <c r="O235" s="15">
        <v>4.3407816500000003</v>
      </c>
      <c r="P235" s="16" t="s">
        <v>14</v>
      </c>
      <c r="Q235" s="39" t="s">
        <v>773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347</v>
      </c>
      <c r="D236" s="17" t="s">
        <v>348</v>
      </c>
      <c r="E236" s="17">
        <v>0</v>
      </c>
      <c r="F236" s="14">
        <v>58.52</v>
      </c>
      <c r="G236" s="14">
        <v>53.71</v>
      </c>
      <c r="H236" s="14">
        <v>48.91</v>
      </c>
      <c r="I236" s="14"/>
      <c r="J236" s="14">
        <v>60.78</v>
      </c>
      <c r="K236" s="14">
        <v>70.38</v>
      </c>
      <c r="L236" s="14">
        <v>85.92</v>
      </c>
      <c r="M236" s="14"/>
      <c r="N236" s="14">
        <v>37.191564208000003</v>
      </c>
      <c r="O236" s="33">
        <v>15.8514567</v>
      </c>
      <c r="P236" s="17" t="s">
        <v>14</v>
      </c>
      <c r="Q236" s="40" t="s">
        <v>774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349</v>
      </c>
      <c r="D237" s="16" t="s">
        <v>419</v>
      </c>
      <c r="E237" s="16">
        <v>9</v>
      </c>
      <c r="F237" s="15">
        <v>8.3699999999999992</v>
      </c>
      <c r="G237" s="15">
        <v>7.3</v>
      </c>
      <c r="H237" s="15">
        <v>6.23</v>
      </c>
      <c r="I237" s="14"/>
      <c r="J237" s="15">
        <v>9.35</v>
      </c>
      <c r="K237" s="15">
        <v>11.48</v>
      </c>
      <c r="L237" s="15">
        <v>14.93</v>
      </c>
      <c r="M237" s="15"/>
      <c r="N237" s="15">
        <v>56.454073499000003</v>
      </c>
      <c r="O237" s="15">
        <v>6.6765602500000005</v>
      </c>
      <c r="P237" s="16" t="s">
        <v>17</v>
      </c>
      <c r="Q237" s="39" t="s">
        <v>775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349</v>
      </c>
      <c r="D238" s="17" t="s">
        <v>350</v>
      </c>
      <c r="E238" s="17">
        <v>10</v>
      </c>
      <c r="F238" s="14">
        <v>8.91</v>
      </c>
      <c r="G238" s="14">
        <v>7.67</v>
      </c>
      <c r="H238" s="14">
        <v>6.44</v>
      </c>
      <c r="I238" s="14"/>
      <c r="J238" s="14">
        <v>9.93</v>
      </c>
      <c r="K238" s="14">
        <v>12.39</v>
      </c>
      <c r="L238" s="14">
        <v>16.38</v>
      </c>
      <c r="M238" s="14"/>
      <c r="N238" s="14">
        <v>61.259303432999999</v>
      </c>
      <c r="O238" s="33">
        <v>146.53759725</v>
      </c>
      <c r="P238" s="17" t="s">
        <v>17</v>
      </c>
      <c r="Q238" s="40" t="s">
        <v>776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351</v>
      </c>
      <c r="D239" s="16" t="s">
        <v>352</v>
      </c>
      <c r="E239" s="16">
        <v>3</v>
      </c>
      <c r="F239" s="15">
        <v>80.17</v>
      </c>
      <c r="G239" s="15">
        <v>74.739999999999995</v>
      </c>
      <c r="H239" s="15">
        <v>69.31</v>
      </c>
      <c r="I239" s="14"/>
      <c r="J239" s="15">
        <v>81.28</v>
      </c>
      <c r="K239" s="15">
        <v>92.13</v>
      </c>
      <c r="L239" s="15">
        <v>109.69</v>
      </c>
      <c r="M239" s="15"/>
      <c r="N239" s="15">
        <v>42.281971538999997</v>
      </c>
      <c r="O239" s="15">
        <v>1684.5580826999999</v>
      </c>
      <c r="P239" s="16" t="s">
        <v>14</v>
      </c>
      <c r="Q239" s="39" t="s">
        <v>777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353</v>
      </c>
      <c r="D240" s="17" t="s">
        <v>354</v>
      </c>
      <c r="E240" s="17">
        <v>0</v>
      </c>
      <c r="F240" s="14">
        <v>16.52</v>
      </c>
      <c r="G240" s="14">
        <v>14.49</v>
      </c>
      <c r="H240" s="14">
        <v>12.46</v>
      </c>
      <c r="I240" s="14"/>
      <c r="J240" s="14">
        <v>17.600000000000001</v>
      </c>
      <c r="K240" s="14">
        <v>21.65</v>
      </c>
      <c r="L240" s="14">
        <v>28.21</v>
      </c>
      <c r="M240" s="14"/>
      <c r="N240" s="14">
        <v>31.440658818999999</v>
      </c>
      <c r="O240" s="33">
        <v>7.8035968999999996</v>
      </c>
      <c r="P240" s="17" t="s">
        <v>14</v>
      </c>
      <c r="Q240" s="40" t="s">
        <v>778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355</v>
      </c>
      <c r="D241" s="16" t="s">
        <v>356</v>
      </c>
      <c r="E241" s="16">
        <v>0</v>
      </c>
      <c r="F241" s="15">
        <v>3.22</v>
      </c>
      <c r="G241" s="15">
        <v>2.68</v>
      </c>
      <c r="H241" s="15">
        <v>2.14</v>
      </c>
      <c r="I241" s="14"/>
      <c r="J241" s="15">
        <v>3.34</v>
      </c>
      <c r="K241" s="15">
        <v>4.41</v>
      </c>
      <c r="L241" s="15">
        <v>6.15</v>
      </c>
      <c r="M241" s="15"/>
      <c r="N241" s="15">
        <v>22.996060587999999</v>
      </c>
      <c r="O241" s="15">
        <v>54.6540739</v>
      </c>
      <c r="P241" s="16" t="s">
        <v>14</v>
      </c>
      <c r="Q241" s="39" t="s">
        <v>779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357</v>
      </c>
      <c r="D242" s="17" t="s">
        <v>358</v>
      </c>
      <c r="E242" s="17">
        <v>4</v>
      </c>
      <c r="F242" s="14">
        <v>32.36</v>
      </c>
      <c r="G242" s="14">
        <v>29.5</v>
      </c>
      <c r="H242" s="14">
        <v>26.65</v>
      </c>
      <c r="I242" s="14"/>
      <c r="J242" s="14">
        <v>33.090000000000003</v>
      </c>
      <c r="K242" s="14">
        <v>38.79</v>
      </c>
      <c r="L242" s="14">
        <v>48.03</v>
      </c>
      <c r="M242" s="14"/>
      <c r="N242" s="14">
        <v>45.607008458000003</v>
      </c>
      <c r="O242" s="33">
        <v>236.44238240000001</v>
      </c>
      <c r="P242" s="17" t="s">
        <v>14</v>
      </c>
      <c r="Q242" s="40" t="s">
        <v>780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526</v>
      </c>
      <c r="D243" s="16" t="s">
        <v>527</v>
      </c>
      <c r="E243" s="16">
        <v>4</v>
      </c>
      <c r="F243" s="15">
        <v>81.42</v>
      </c>
      <c r="G243" s="15">
        <v>77.06</v>
      </c>
      <c r="H243" s="15">
        <v>72.709999999999994</v>
      </c>
      <c r="I243" s="14"/>
      <c r="J243" s="15">
        <v>89.7</v>
      </c>
      <c r="K243" s="15">
        <v>98.4</v>
      </c>
      <c r="L243" s="15">
        <v>112.49</v>
      </c>
      <c r="M243" s="15"/>
      <c r="N243" s="15">
        <v>56.894301935999998</v>
      </c>
      <c r="O243" s="15">
        <v>2.6087641394999999</v>
      </c>
      <c r="P243" s="16" t="s">
        <v>17</v>
      </c>
      <c r="Q243" s="39" t="s">
        <v>781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359</v>
      </c>
      <c r="D244" s="17" t="s">
        <v>360</v>
      </c>
      <c r="E244" s="17">
        <v>3</v>
      </c>
      <c r="F244" s="14">
        <v>12.84</v>
      </c>
      <c r="G244" s="14">
        <v>11.44</v>
      </c>
      <c r="H244" s="14">
        <v>10.050000000000001</v>
      </c>
      <c r="I244" s="14"/>
      <c r="J244" s="14">
        <v>13.46</v>
      </c>
      <c r="K244" s="14">
        <v>16.239999999999998</v>
      </c>
      <c r="L244" s="14">
        <v>20.75</v>
      </c>
      <c r="M244" s="14"/>
      <c r="N244" s="14">
        <v>39.031467022999998</v>
      </c>
      <c r="O244" s="33">
        <v>13.40999075</v>
      </c>
      <c r="P244" s="17" t="s">
        <v>14</v>
      </c>
      <c r="Q244" s="40" t="s">
        <v>782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361</v>
      </c>
      <c r="D245" s="16" t="s">
        <v>362</v>
      </c>
      <c r="E245" s="16">
        <v>0</v>
      </c>
      <c r="F245" s="15">
        <v>22.07</v>
      </c>
      <c r="G245" s="15">
        <v>18.79</v>
      </c>
      <c r="H245" s="15">
        <v>15.52</v>
      </c>
      <c r="I245" s="14"/>
      <c r="J245" s="15">
        <v>22.81</v>
      </c>
      <c r="K245" s="15">
        <v>29.35</v>
      </c>
      <c r="L245" s="15">
        <v>39.94</v>
      </c>
      <c r="M245" s="15"/>
      <c r="N245" s="15">
        <v>28.194561552</v>
      </c>
      <c r="O245" s="15">
        <v>72.578229999999991</v>
      </c>
      <c r="P245" s="16" t="s">
        <v>14</v>
      </c>
      <c r="Q245" s="39" t="s">
        <v>783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469</v>
      </c>
      <c r="D246" s="17" t="s">
        <v>470</v>
      </c>
      <c r="E246" s="17">
        <v>0</v>
      </c>
      <c r="F246" s="14">
        <v>1.17</v>
      </c>
      <c r="G246" s="14">
        <v>0.94</v>
      </c>
      <c r="H246" s="14">
        <v>0.72</v>
      </c>
      <c r="I246" s="14"/>
      <c r="J246" s="14">
        <v>1.22</v>
      </c>
      <c r="K246" s="14">
        <v>1.66</v>
      </c>
      <c r="L246" s="14">
        <v>2.38</v>
      </c>
      <c r="M246" s="14"/>
      <c r="N246" s="14">
        <v>33.227856823000003</v>
      </c>
      <c r="O246" s="33">
        <v>3.0985152</v>
      </c>
      <c r="P246" s="17" t="s">
        <v>14</v>
      </c>
      <c r="Q246" s="40" t="s">
        <v>784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363</v>
      </c>
      <c r="D247" s="16" t="s">
        <v>364</v>
      </c>
      <c r="E247" s="16">
        <v>0</v>
      </c>
      <c r="F247" s="15">
        <v>14.68</v>
      </c>
      <c r="G247" s="15">
        <v>13.11</v>
      </c>
      <c r="H247" s="15">
        <v>11.54</v>
      </c>
      <c r="I247" s="14"/>
      <c r="J247" s="15">
        <v>15.01</v>
      </c>
      <c r="K247" s="15">
        <v>18.14</v>
      </c>
      <c r="L247" s="15">
        <v>23.22</v>
      </c>
      <c r="M247" s="15"/>
      <c r="N247" s="15">
        <v>28.146720030000001</v>
      </c>
      <c r="O247" s="15">
        <v>25.045485299999999</v>
      </c>
      <c r="P247" s="16" t="s">
        <v>14</v>
      </c>
      <c r="Q247" s="39" t="s">
        <v>785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365</v>
      </c>
      <c r="D248" s="17" t="s">
        <v>366</v>
      </c>
      <c r="E248" s="17">
        <v>0</v>
      </c>
      <c r="F248" s="14">
        <v>41.51</v>
      </c>
      <c r="G248" s="14">
        <v>37.520000000000003</v>
      </c>
      <c r="H248" s="14">
        <v>33.53</v>
      </c>
      <c r="I248" s="14"/>
      <c r="J248" s="14">
        <v>42.42</v>
      </c>
      <c r="K248" s="14">
        <v>50.39</v>
      </c>
      <c r="L248" s="14">
        <v>63.29</v>
      </c>
      <c r="M248" s="14"/>
      <c r="N248" s="14">
        <v>28.194415031999998</v>
      </c>
      <c r="O248" s="33">
        <v>355.29978139999997</v>
      </c>
      <c r="P248" s="17" t="s">
        <v>14</v>
      </c>
      <c r="Q248" s="40" t="s">
        <v>786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404</v>
      </c>
      <c r="D249" s="16" t="s">
        <v>405</v>
      </c>
      <c r="E249" s="16">
        <v>9</v>
      </c>
      <c r="F249" s="15">
        <v>2193.11</v>
      </c>
      <c r="G249" s="15">
        <v>1749.57</v>
      </c>
      <c r="H249" s="15">
        <v>1306.04</v>
      </c>
      <c r="I249" s="14"/>
      <c r="J249" s="15">
        <v>2570</v>
      </c>
      <c r="K249" s="15">
        <v>3457.06</v>
      </c>
      <c r="L249" s="15">
        <v>4892.4399999999996</v>
      </c>
      <c r="M249" s="15"/>
      <c r="N249" s="15">
        <v>54.695863782000004</v>
      </c>
      <c r="O249" s="15">
        <v>5.2153184174999998</v>
      </c>
      <c r="P249" s="16" t="s">
        <v>17</v>
      </c>
      <c r="Q249" s="39" t="s">
        <v>787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367</v>
      </c>
      <c r="D250" s="17" t="s">
        <v>368</v>
      </c>
      <c r="E250" s="17">
        <v>0</v>
      </c>
      <c r="F250" s="14">
        <v>7.89</v>
      </c>
      <c r="G250" s="14">
        <v>7.22</v>
      </c>
      <c r="H250" s="14">
        <v>6.55</v>
      </c>
      <c r="I250" s="14"/>
      <c r="J250" s="14">
        <v>8.0500000000000007</v>
      </c>
      <c r="K250" s="14">
        <v>9.3800000000000008</v>
      </c>
      <c r="L250" s="14">
        <v>11.54</v>
      </c>
      <c r="M250" s="14"/>
      <c r="N250" s="14">
        <v>26.511216015999999</v>
      </c>
      <c r="O250" s="33">
        <v>4.6384847499999999</v>
      </c>
      <c r="P250" s="17" t="s">
        <v>14</v>
      </c>
      <c r="Q250" s="40" t="s">
        <v>788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369</v>
      </c>
      <c r="D251" s="16" t="s">
        <v>370</v>
      </c>
      <c r="E251" s="16">
        <v>0</v>
      </c>
      <c r="F251" s="15" t="s">
        <v>32</v>
      </c>
      <c r="G251" s="15" t="s">
        <v>32</v>
      </c>
      <c r="H251" s="15" t="s">
        <v>32</v>
      </c>
      <c r="I251" s="14"/>
      <c r="J251" s="15" t="s">
        <v>32</v>
      </c>
      <c r="K251" s="15" t="s">
        <v>32</v>
      </c>
      <c r="L251" s="15" t="s">
        <v>32</v>
      </c>
      <c r="M251" s="15"/>
      <c r="N251" s="15" t="s">
        <v>32</v>
      </c>
      <c r="O251" s="15" t="s">
        <v>32</v>
      </c>
      <c r="P251" s="16" t="s">
        <v>32</v>
      </c>
      <c r="Q251" s="39" t="s">
        <v>33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371</v>
      </c>
      <c r="D252" s="17" t="s">
        <v>372</v>
      </c>
      <c r="E252" s="17">
        <v>0</v>
      </c>
      <c r="F252" s="14">
        <v>9.25</v>
      </c>
      <c r="G252" s="14">
        <v>7.38</v>
      </c>
      <c r="H252" s="14">
        <v>5.51</v>
      </c>
      <c r="I252" s="14"/>
      <c r="J252" s="14">
        <v>9.74</v>
      </c>
      <c r="K252" s="14">
        <v>13.47</v>
      </c>
      <c r="L252" s="14">
        <v>19.510000000000002</v>
      </c>
      <c r="M252" s="14"/>
      <c r="N252" s="14">
        <v>28.669949185</v>
      </c>
      <c r="O252" s="33">
        <v>50.1292446</v>
      </c>
      <c r="P252" s="17" t="s">
        <v>14</v>
      </c>
      <c r="Q252" s="40" t="s">
        <v>789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502</v>
      </c>
      <c r="D253" s="16" t="s">
        <v>503</v>
      </c>
      <c r="E253" s="16">
        <v>6</v>
      </c>
      <c r="F253" s="15">
        <v>9.81</v>
      </c>
      <c r="G253" s="15">
        <v>9.5299999999999994</v>
      </c>
      <c r="H253" s="15">
        <v>9.25</v>
      </c>
      <c r="I253" s="14"/>
      <c r="J253" s="15">
        <v>10.44</v>
      </c>
      <c r="K253" s="15">
        <v>10.99</v>
      </c>
      <c r="L253" s="15">
        <v>11.89</v>
      </c>
      <c r="M253" s="15"/>
      <c r="N253" s="15">
        <v>60.868954098000003</v>
      </c>
      <c r="O253" s="15">
        <v>1.836136851</v>
      </c>
      <c r="P253" s="16" t="s">
        <v>17</v>
      </c>
      <c r="Q253" s="39" t="s">
        <v>790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791</v>
      </c>
      <c r="D254" s="17" t="s">
        <v>792</v>
      </c>
      <c r="E254" s="17">
        <v>3</v>
      </c>
      <c r="F254" s="14">
        <v>91.24</v>
      </c>
      <c r="G254" s="14">
        <v>85.13</v>
      </c>
      <c r="H254" s="14">
        <v>79.03</v>
      </c>
      <c r="I254" s="14"/>
      <c r="J254" s="14">
        <v>92.29</v>
      </c>
      <c r="K254" s="14">
        <v>104.49</v>
      </c>
      <c r="L254" s="14">
        <v>124.24</v>
      </c>
      <c r="M254" s="14"/>
      <c r="N254" s="14">
        <v>24.641154491999998</v>
      </c>
      <c r="O254" s="33">
        <v>4.8740644130000002</v>
      </c>
      <c r="P254" s="17" t="s">
        <v>14</v>
      </c>
      <c r="Q254" s="40" t="s">
        <v>793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794</v>
      </c>
      <c r="D255" s="16" t="s">
        <v>795</v>
      </c>
      <c r="E255" s="16">
        <v>4</v>
      </c>
      <c r="F255" s="15">
        <v>114.08</v>
      </c>
      <c r="G255" s="15">
        <v>108.35</v>
      </c>
      <c r="H255" s="15">
        <v>102.63</v>
      </c>
      <c r="I255" s="14"/>
      <c r="J255" s="15">
        <v>115.97</v>
      </c>
      <c r="K255" s="15">
        <v>127.41</v>
      </c>
      <c r="L255" s="15">
        <v>145.93</v>
      </c>
      <c r="M255" s="15"/>
      <c r="N255" s="15">
        <v>61.627279074</v>
      </c>
      <c r="O255" s="15">
        <v>1.2261275</v>
      </c>
      <c r="P255" s="16" t="s">
        <v>17</v>
      </c>
      <c r="Q255" s="39" t="s">
        <v>796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547</v>
      </c>
      <c r="D256" s="17" t="s">
        <v>548</v>
      </c>
      <c r="E256" s="17">
        <v>3</v>
      </c>
      <c r="F256" s="14">
        <v>119.45</v>
      </c>
      <c r="G256" s="14">
        <v>111.26</v>
      </c>
      <c r="H256" s="14">
        <v>103.07</v>
      </c>
      <c r="I256" s="14"/>
      <c r="J256" s="14">
        <v>120.88</v>
      </c>
      <c r="K256" s="14">
        <v>137.25</v>
      </c>
      <c r="L256" s="14">
        <v>163.74</v>
      </c>
      <c r="M256" s="14"/>
      <c r="N256" s="14">
        <v>25.210577675</v>
      </c>
      <c r="O256" s="33">
        <v>1.0522257560000001</v>
      </c>
      <c r="P256" s="17" t="s">
        <v>14</v>
      </c>
      <c r="Q256" s="40" t="s">
        <v>797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457</v>
      </c>
      <c r="D257" s="16" t="s">
        <v>458</v>
      </c>
      <c r="E257" s="16">
        <v>3</v>
      </c>
      <c r="F257" s="15">
        <v>177.77</v>
      </c>
      <c r="G257" s="15">
        <v>165.99</v>
      </c>
      <c r="H257" s="15">
        <v>154.22</v>
      </c>
      <c r="I257" s="14"/>
      <c r="J257" s="15">
        <v>179.54</v>
      </c>
      <c r="K257" s="15">
        <v>203.08</v>
      </c>
      <c r="L257" s="15">
        <v>241.18</v>
      </c>
      <c r="M257" s="15"/>
      <c r="N257" s="15">
        <v>22.259073198999999</v>
      </c>
      <c r="O257" s="15">
        <v>7.4656515270000003</v>
      </c>
      <c r="P257" s="16" t="s">
        <v>14</v>
      </c>
      <c r="Q257" s="39" t="s">
        <v>798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373</v>
      </c>
      <c r="D258" s="17" t="s">
        <v>374</v>
      </c>
      <c r="E258" s="17">
        <v>5</v>
      </c>
      <c r="F258" s="14">
        <v>47.44</v>
      </c>
      <c r="G258" s="14">
        <v>40.54</v>
      </c>
      <c r="H258" s="14">
        <v>33.65</v>
      </c>
      <c r="I258" s="14"/>
      <c r="J258" s="14">
        <v>62.93</v>
      </c>
      <c r="K258" s="14">
        <v>76.709999999999994</v>
      </c>
      <c r="L258" s="14">
        <v>99.01</v>
      </c>
      <c r="M258" s="14"/>
      <c r="N258" s="14">
        <v>49.894489626000002</v>
      </c>
      <c r="O258" s="33">
        <v>3.4399182770000003</v>
      </c>
      <c r="P258" s="17" t="s">
        <v>17</v>
      </c>
      <c r="Q258" s="40" t="s">
        <v>799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428</v>
      </c>
      <c r="D259" s="16" t="s">
        <v>429</v>
      </c>
      <c r="E259" s="16">
        <v>9</v>
      </c>
      <c r="F259" s="15">
        <v>105.76</v>
      </c>
      <c r="G259" s="15">
        <v>102.2</v>
      </c>
      <c r="H259" s="15">
        <v>98.65</v>
      </c>
      <c r="I259" s="14"/>
      <c r="J259" s="15">
        <v>109.77</v>
      </c>
      <c r="K259" s="15">
        <v>116.87</v>
      </c>
      <c r="L259" s="15">
        <v>128.36000000000001</v>
      </c>
      <c r="M259" s="15"/>
      <c r="N259" s="15">
        <v>65.642875864999993</v>
      </c>
      <c r="O259" s="15">
        <v>2.075859189</v>
      </c>
      <c r="P259" s="16" t="s">
        <v>17</v>
      </c>
      <c r="Q259" s="39" t="s">
        <v>800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549</v>
      </c>
      <c r="D260" s="17" t="s">
        <v>550</v>
      </c>
      <c r="E260" s="17">
        <v>2</v>
      </c>
      <c r="F260" s="14">
        <v>34.67</v>
      </c>
      <c r="G260" s="14">
        <v>28.98</v>
      </c>
      <c r="H260" s="14">
        <v>23.29</v>
      </c>
      <c r="I260" s="14"/>
      <c r="J260" s="14">
        <v>35.5</v>
      </c>
      <c r="K260" s="14">
        <v>46.87</v>
      </c>
      <c r="L260" s="14">
        <v>65.28</v>
      </c>
      <c r="M260" s="14"/>
      <c r="N260" s="14">
        <v>46.019601848000001</v>
      </c>
      <c r="O260" s="33">
        <v>1.2471280569999998</v>
      </c>
      <c r="P260" s="17" t="s">
        <v>14</v>
      </c>
      <c r="Q260" s="40" t="s">
        <v>801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504</v>
      </c>
      <c r="D261" s="16" t="s">
        <v>505</v>
      </c>
      <c r="E261" s="16">
        <v>9</v>
      </c>
      <c r="F261" s="15">
        <v>96.39</v>
      </c>
      <c r="G261" s="15">
        <v>92.36</v>
      </c>
      <c r="H261" s="15">
        <v>88.33</v>
      </c>
      <c r="I261" s="14"/>
      <c r="J261" s="15">
        <v>98.45</v>
      </c>
      <c r="K261" s="15">
        <v>106.5</v>
      </c>
      <c r="L261" s="15">
        <v>119.53</v>
      </c>
      <c r="M261" s="15"/>
      <c r="N261" s="15">
        <v>68.190062393999995</v>
      </c>
      <c r="O261" s="15">
        <v>1.0147767955</v>
      </c>
      <c r="P261" s="16" t="s">
        <v>17</v>
      </c>
      <c r="Q261" s="39" t="s">
        <v>802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803</v>
      </c>
      <c r="D262" s="17" t="s">
        <v>804</v>
      </c>
      <c r="E262" s="17">
        <v>0</v>
      </c>
      <c r="F262" s="14">
        <v>80.86</v>
      </c>
      <c r="G262" s="14">
        <v>70.64</v>
      </c>
      <c r="H262" s="14">
        <v>60.42</v>
      </c>
      <c r="I262" s="14"/>
      <c r="J262" s="14">
        <v>84.42</v>
      </c>
      <c r="K262" s="14">
        <v>104.85</v>
      </c>
      <c r="L262" s="14">
        <v>137.91999999999999</v>
      </c>
      <c r="M262" s="14"/>
      <c r="N262" s="14">
        <v>14.167020685000001</v>
      </c>
      <c r="O262" s="33">
        <v>1.6991068869999999</v>
      </c>
      <c r="P262" s="17" t="s">
        <v>14</v>
      </c>
      <c r="Q262" s="40" t="s">
        <v>805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459</v>
      </c>
      <c r="D263" s="16" t="s">
        <v>460</v>
      </c>
      <c r="E263" s="16">
        <v>3</v>
      </c>
      <c r="F263" s="15">
        <v>39.5</v>
      </c>
      <c r="G263" s="15">
        <v>34.68</v>
      </c>
      <c r="H263" s="15">
        <v>29.86</v>
      </c>
      <c r="I263" s="14"/>
      <c r="J263" s="15">
        <v>40.64</v>
      </c>
      <c r="K263" s="15">
        <v>50.27</v>
      </c>
      <c r="L263" s="15">
        <v>65.86</v>
      </c>
      <c r="M263" s="15"/>
      <c r="N263" s="15">
        <v>40.697294905</v>
      </c>
      <c r="O263" s="15">
        <v>2.2145655264999999</v>
      </c>
      <c r="P263" s="16" t="s">
        <v>14</v>
      </c>
      <c r="Q263" s="39" t="s">
        <v>806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506</v>
      </c>
      <c r="D264" s="17" t="s">
        <v>507</v>
      </c>
      <c r="E264" s="17">
        <v>3</v>
      </c>
      <c r="F264" s="14">
        <v>43.45</v>
      </c>
      <c r="G264" s="14">
        <v>36.69</v>
      </c>
      <c r="H264" s="14">
        <v>29.93</v>
      </c>
      <c r="I264" s="14"/>
      <c r="J264" s="14">
        <v>45.35</v>
      </c>
      <c r="K264" s="14">
        <v>58.86</v>
      </c>
      <c r="L264" s="14">
        <v>80.73</v>
      </c>
      <c r="M264" s="14"/>
      <c r="N264" s="14">
        <v>36.327660338000001</v>
      </c>
      <c r="O264" s="33">
        <v>1.9848633740000001</v>
      </c>
      <c r="P264" s="17" t="s">
        <v>14</v>
      </c>
      <c r="Q264" s="40" t="s">
        <v>807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484</v>
      </c>
      <c r="D265" s="16" t="s">
        <v>375</v>
      </c>
      <c r="E265" s="16">
        <v>2</v>
      </c>
      <c r="F265" s="15">
        <v>86.69</v>
      </c>
      <c r="G265" s="15">
        <v>72.52</v>
      </c>
      <c r="H265" s="15">
        <v>58.36</v>
      </c>
      <c r="I265" s="14"/>
      <c r="J265" s="15">
        <v>87.64</v>
      </c>
      <c r="K265" s="15">
        <v>115.96</v>
      </c>
      <c r="L265" s="15">
        <v>161.79</v>
      </c>
      <c r="M265" s="15"/>
      <c r="N265" s="15">
        <v>44.572205230999998</v>
      </c>
      <c r="O265" s="15">
        <v>8.8122480474999989</v>
      </c>
      <c r="P265" s="16" t="s">
        <v>14</v>
      </c>
      <c r="Q265" s="39" t="s">
        <v>808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485</v>
      </c>
      <c r="D266" s="17" t="s">
        <v>376</v>
      </c>
      <c r="E266" s="17">
        <v>0</v>
      </c>
      <c r="F266" s="14">
        <v>30.58</v>
      </c>
      <c r="G266" s="14">
        <v>22.53</v>
      </c>
      <c r="H266" s="14">
        <v>14.49</v>
      </c>
      <c r="I266" s="14"/>
      <c r="J266" s="14">
        <v>30.94</v>
      </c>
      <c r="K266" s="14">
        <v>47.02</v>
      </c>
      <c r="L266" s="14">
        <v>73.05</v>
      </c>
      <c r="M266" s="14"/>
      <c r="N266" s="14">
        <v>31.117802628</v>
      </c>
      <c r="O266" s="33">
        <v>5.2496227470000001</v>
      </c>
      <c r="P266" s="17" t="s">
        <v>14</v>
      </c>
      <c r="Q266" s="40" t="s">
        <v>809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486</v>
      </c>
      <c r="D267" s="16" t="s">
        <v>487</v>
      </c>
      <c r="E267" s="16">
        <v>2</v>
      </c>
      <c r="F267" s="15">
        <v>49.49</v>
      </c>
      <c r="G267" s="15">
        <v>40.5</v>
      </c>
      <c r="H267" s="15">
        <v>31.51</v>
      </c>
      <c r="I267" s="14"/>
      <c r="J267" s="15">
        <v>49.95</v>
      </c>
      <c r="K267" s="15">
        <v>67.92</v>
      </c>
      <c r="L267" s="15">
        <v>97</v>
      </c>
      <c r="M267" s="15"/>
      <c r="N267" s="15">
        <v>42.728706543999998</v>
      </c>
      <c r="O267" s="15">
        <v>13.072666625</v>
      </c>
      <c r="P267" s="16" t="s">
        <v>14</v>
      </c>
      <c r="Q267" s="39" t="s">
        <v>810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437</v>
      </c>
      <c r="D268" s="17" t="s">
        <v>438</v>
      </c>
      <c r="E268" s="17">
        <v>10</v>
      </c>
      <c r="F268" s="14">
        <v>32.770000000000003</v>
      </c>
      <c r="G268" s="14">
        <v>28.92</v>
      </c>
      <c r="H268" s="14">
        <v>25.08</v>
      </c>
      <c r="I268" s="14"/>
      <c r="J268" s="14">
        <v>35.76</v>
      </c>
      <c r="K268" s="14">
        <v>43.44</v>
      </c>
      <c r="L268" s="14">
        <v>55.87</v>
      </c>
      <c r="M268" s="14"/>
      <c r="N268" s="14">
        <v>58.284537561</v>
      </c>
      <c r="O268" s="33">
        <v>4.6978883239999991</v>
      </c>
      <c r="P268" s="17" t="s">
        <v>17</v>
      </c>
      <c r="Q268" s="40" t="s">
        <v>811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812</v>
      </c>
      <c r="D269" s="16" t="s">
        <v>813</v>
      </c>
      <c r="E269" s="16">
        <v>0</v>
      </c>
      <c r="F269" s="15">
        <v>104.94</v>
      </c>
      <c r="G269" s="15">
        <v>95.07</v>
      </c>
      <c r="H269" s="15">
        <v>85.21</v>
      </c>
      <c r="I269" s="14"/>
      <c r="J269" s="15">
        <v>106.58</v>
      </c>
      <c r="K269" s="15">
        <v>126.3</v>
      </c>
      <c r="L269" s="15">
        <v>158.22</v>
      </c>
      <c r="M269" s="15"/>
      <c r="N269" s="15">
        <v>34.360096513999999</v>
      </c>
      <c r="O269" s="15">
        <v>1.0280165724999999</v>
      </c>
      <c r="P269" s="16" t="s">
        <v>14</v>
      </c>
      <c r="Q269" s="39" t="s">
        <v>814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528</v>
      </c>
      <c r="D270" s="17" t="s">
        <v>529</v>
      </c>
      <c r="E270" s="17">
        <v>3</v>
      </c>
      <c r="F270" s="14">
        <v>64.7</v>
      </c>
      <c r="G270" s="14">
        <v>54.01</v>
      </c>
      <c r="H270" s="14">
        <v>43.33</v>
      </c>
      <c r="I270" s="14"/>
      <c r="J270" s="14">
        <v>65.45</v>
      </c>
      <c r="K270" s="14">
        <v>86.81</v>
      </c>
      <c r="L270" s="14">
        <v>121.38</v>
      </c>
      <c r="M270" s="14"/>
      <c r="N270" s="14">
        <v>46.110477674999998</v>
      </c>
      <c r="O270" s="33">
        <v>1.0792373554999999</v>
      </c>
      <c r="P270" s="17" t="s">
        <v>14</v>
      </c>
      <c r="Q270" s="40"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530</v>
      </c>
      <c r="D271" s="16" t="s">
        <v>531</v>
      </c>
      <c r="E271" s="16">
        <v>5</v>
      </c>
      <c r="F271" s="15">
        <v>96.24</v>
      </c>
      <c r="G271" s="15">
        <v>92.44</v>
      </c>
      <c r="H271" s="15">
        <v>88.65</v>
      </c>
      <c r="I271" s="14"/>
      <c r="J271" s="15">
        <v>105.28</v>
      </c>
      <c r="K271" s="15">
        <v>112.86</v>
      </c>
      <c r="L271" s="15">
        <v>125.14</v>
      </c>
      <c r="M271" s="15"/>
      <c r="N271" s="15">
        <v>49.785771922999999</v>
      </c>
      <c r="O271" s="15">
        <v>1.6679988455000001</v>
      </c>
      <c r="P271" s="16" t="s">
        <v>17</v>
      </c>
      <c r="Q271" s="39"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377</v>
      </c>
      <c r="D272" s="17" t="s">
        <v>378</v>
      </c>
      <c r="E272" s="17">
        <v>9</v>
      </c>
      <c r="F272" s="14">
        <v>138.4</v>
      </c>
      <c r="G272" s="14">
        <v>133.81</v>
      </c>
      <c r="H272" s="14">
        <v>129.22</v>
      </c>
      <c r="I272" s="14"/>
      <c r="J272" s="14">
        <v>141.9</v>
      </c>
      <c r="K272" s="14">
        <v>151.07</v>
      </c>
      <c r="L272" s="14">
        <v>165.91</v>
      </c>
      <c r="M272" s="14"/>
      <c r="N272" s="14">
        <v>61.055297398</v>
      </c>
      <c r="O272" s="33">
        <v>5.5488917730000002</v>
      </c>
      <c r="P272" s="17" t="s">
        <v>17</v>
      </c>
      <c r="Q272" s="40"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439</v>
      </c>
      <c r="D273" s="16" t="s">
        <v>440</v>
      </c>
      <c r="E273" s="16">
        <v>0</v>
      </c>
      <c r="F273" s="15">
        <v>120.92</v>
      </c>
      <c r="G273" s="15">
        <v>110.6</v>
      </c>
      <c r="H273" s="15">
        <v>100.29</v>
      </c>
      <c r="I273" s="14"/>
      <c r="J273" s="15">
        <v>122.39</v>
      </c>
      <c r="K273" s="15">
        <v>143.01</v>
      </c>
      <c r="L273" s="15">
        <v>176.38</v>
      </c>
      <c r="M273" s="15"/>
      <c r="N273" s="15">
        <v>20.148296793</v>
      </c>
      <c r="O273" s="15">
        <v>17.002423668999999</v>
      </c>
      <c r="P273" s="16" t="s">
        <v>14</v>
      </c>
      <c r="Q273" s="39" t="s">
        <v>818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488</v>
      </c>
      <c r="D274" s="17" t="s">
        <v>379</v>
      </c>
      <c r="E274" s="17">
        <v>3</v>
      </c>
      <c r="F274" s="14">
        <v>170.3</v>
      </c>
      <c r="G274" s="14">
        <v>158.88999999999999</v>
      </c>
      <c r="H274" s="14">
        <v>147.49</v>
      </c>
      <c r="I274" s="14"/>
      <c r="J274" s="14">
        <v>172.7</v>
      </c>
      <c r="K274" s="14">
        <v>195.5</v>
      </c>
      <c r="L274" s="14">
        <v>232.4</v>
      </c>
      <c r="M274" s="14"/>
      <c r="N274" s="14">
        <v>23.954639961000002</v>
      </c>
      <c r="O274" s="33">
        <v>661.29775239000003</v>
      </c>
      <c r="P274" s="17" t="s">
        <v>14</v>
      </c>
      <c r="Q274" s="40" t="s">
        <v>819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820</v>
      </c>
      <c r="D275" s="16" t="s">
        <v>821</v>
      </c>
      <c r="E275" s="16">
        <v>0</v>
      </c>
      <c r="F275" s="15">
        <v>126.93</v>
      </c>
      <c r="G275" s="15">
        <v>120.66</v>
      </c>
      <c r="H275" s="15">
        <v>114.39</v>
      </c>
      <c r="I275" s="14"/>
      <c r="J275" s="15">
        <v>128.66999999999999</v>
      </c>
      <c r="K275" s="15">
        <v>141.19999999999999</v>
      </c>
      <c r="L275" s="15">
        <v>161.47999999999999</v>
      </c>
      <c r="M275" s="15"/>
      <c r="N275" s="15">
        <v>24.457619725000001</v>
      </c>
      <c r="O275" s="15">
        <v>1.2809279409999998</v>
      </c>
      <c r="P275" s="16" t="s">
        <v>14</v>
      </c>
      <c r="Q275" s="39" t="s">
        <v>822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508</v>
      </c>
      <c r="D276" s="17" t="s">
        <v>509</v>
      </c>
      <c r="E276" s="17">
        <v>0</v>
      </c>
      <c r="F276" s="14">
        <v>106.01</v>
      </c>
      <c r="G276" s="14">
        <v>96.59</v>
      </c>
      <c r="H276" s="14">
        <v>87.17</v>
      </c>
      <c r="I276" s="14"/>
      <c r="J276" s="14">
        <v>107.08</v>
      </c>
      <c r="K276" s="14">
        <v>125.91</v>
      </c>
      <c r="L276" s="14">
        <v>156.38</v>
      </c>
      <c r="M276" s="14"/>
      <c r="N276" s="14">
        <v>39.200108325000002</v>
      </c>
      <c r="O276" s="33">
        <v>18.466406147999997</v>
      </c>
      <c r="P276" s="17" t="s">
        <v>14</v>
      </c>
      <c r="Q276" s="40" t="s">
        <v>823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532</v>
      </c>
      <c r="D277" s="16" t="s">
        <v>533</v>
      </c>
      <c r="E277" s="16">
        <v>10</v>
      </c>
      <c r="F277" s="15">
        <v>77.3</v>
      </c>
      <c r="G277" s="15">
        <v>74.599999999999994</v>
      </c>
      <c r="H277" s="15">
        <v>71.91</v>
      </c>
      <c r="I277" s="14"/>
      <c r="J277" s="15">
        <v>79.11</v>
      </c>
      <c r="K277" s="15">
        <v>84.49</v>
      </c>
      <c r="L277" s="15">
        <v>93.21</v>
      </c>
      <c r="M277" s="15"/>
      <c r="N277" s="15">
        <v>64.33414587</v>
      </c>
      <c r="O277" s="15">
        <v>5.8699760695000007</v>
      </c>
      <c r="P277" s="16" t="s">
        <v>17</v>
      </c>
      <c r="Q277" s="39" t="s">
        <v>824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825</v>
      </c>
      <c r="D278" s="17" t="s">
        <v>826</v>
      </c>
      <c r="E278" s="17">
        <v>9</v>
      </c>
      <c r="F278" s="14">
        <v>55.79</v>
      </c>
      <c r="G278" s="14">
        <v>52.74</v>
      </c>
      <c r="H278" s="14">
        <v>49.69</v>
      </c>
      <c r="I278" s="14"/>
      <c r="J278" s="14">
        <v>58.52</v>
      </c>
      <c r="K278" s="14">
        <v>64.61</v>
      </c>
      <c r="L278" s="14">
        <v>74.48</v>
      </c>
      <c r="M278" s="14"/>
      <c r="N278" s="14">
        <v>52.723230847000004</v>
      </c>
      <c r="O278" s="33">
        <v>1.8811926655</v>
      </c>
      <c r="P278" s="17" t="s">
        <v>17</v>
      </c>
      <c r="Q278" s="40" t="s">
        <v>827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489</v>
      </c>
      <c r="D279" s="16" t="s">
        <v>436</v>
      </c>
      <c r="E279" s="16">
        <v>7</v>
      </c>
      <c r="F279" s="15">
        <v>105.5</v>
      </c>
      <c r="G279" s="15">
        <v>91.01</v>
      </c>
      <c r="H279" s="15">
        <v>76.53</v>
      </c>
      <c r="I279" s="14"/>
      <c r="J279" s="15">
        <v>120</v>
      </c>
      <c r="K279" s="15">
        <v>148.96</v>
      </c>
      <c r="L279" s="15">
        <v>195.83</v>
      </c>
      <c r="M279" s="15"/>
      <c r="N279" s="15">
        <v>53.552766161999998</v>
      </c>
      <c r="O279" s="15">
        <v>6.0370345649999999</v>
      </c>
      <c r="P279" s="16" t="s">
        <v>17</v>
      </c>
      <c r="Q279" s="39"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490</v>
      </c>
      <c r="D280" s="17" t="s">
        <v>380</v>
      </c>
      <c r="E280" s="17">
        <v>9</v>
      </c>
      <c r="F280" s="14">
        <v>416.31</v>
      </c>
      <c r="G280" s="14">
        <v>400.51</v>
      </c>
      <c r="H280" s="14">
        <v>384.71</v>
      </c>
      <c r="I280" s="14"/>
      <c r="J280" s="14">
        <v>425.37</v>
      </c>
      <c r="K280" s="14">
        <v>456.96</v>
      </c>
      <c r="L280" s="14">
        <v>508.08</v>
      </c>
      <c r="M280" s="14"/>
      <c r="N280" s="14">
        <v>67.985545838999997</v>
      </c>
      <c r="O280" s="33">
        <v>54.874569248</v>
      </c>
      <c r="P280" s="17" t="s">
        <v>17</v>
      </c>
      <c r="Q280" s="40" t="s">
        <v>829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491</v>
      </c>
      <c r="D281" s="16" t="s">
        <v>381</v>
      </c>
      <c r="E281" s="16">
        <v>3</v>
      </c>
      <c r="F281" s="15">
        <v>111</v>
      </c>
      <c r="G281" s="15">
        <v>84.78</v>
      </c>
      <c r="H281" s="15">
        <v>58.56</v>
      </c>
      <c r="I281" s="14"/>
      <c r="J281" s="15">
        <v>115</v>
      </c>
      <c r="K281" s="15">
        <v>167.43</v>
      </c>
      <c r="L281" s="15">
        <v>252.28</v>
      </c>
      <c r="M281" s="15"/>
      <c r="N281" s="15">
        <v>40.048438027000003</v>
      </c>
      <c r="O281" s="15">
        <v>8.1152860269999998</v>
      </c>
      <c r="P281" s="16" t="s">
        <v>14</v>
      </c>
      <c r="Q281" s="39" t="s">
        <v>830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492</v>
      </c>
      <c r="D282" s="17" t="s">
        <v>382</v>
      </c>
      <c r="E282" s="17">
        <v>0</v>
      </c>
      <c r="F282" s="14">
        <v>108</v>
      </c>
      <c r="G282" s="14">
        <v>101.06</v>
      </c>
      <c r="H282" s="14">
        <v>94.13</v>
      </c>
      <c r="I282" s="14"/>
      <c r="J282" s="14">
        <v>110.44</v>
      </c>
      <c r="K282" s="14">
        <v>124.3</v>
      </c>
      <c r="L282" s="14">
        <v>146.74</v>
      </c>
      <c r="M282" s="14"/>
      <c r="N282" s="14">
        <v>27.773215993000001</v>
      </c>
      <c r="O282" s="33">
        <v>303.59546903</v>
      </c>
      <c r="P282" s="17" t="s">
        <v>14</v>
      </c>
      <c r="Q282" s="40" t="s">
        <v>831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510</v>
      </c>
      <c r="D283" s="16" t="s">
        <v>511</v>
      </c>
      <c r="E283" s="16">
        <v>3</v>
      </c>
      <c r="F283" s="15">
        <v>60</v>
      </c>
      <c r="G283" s="15">
        <v>55.95</v>
      </c>
      <c r="H283" s="15">
        <v>51.91</v>
      </c>
      <c r="I283" s="14"/>
      <c r="J283" s="15">
        <v>61.62</v>
      </c>
      <c r="K283" s="15">
        <v>69.7</v>
      </c>
      <c r="L283" s="15">
        <v>82.79</v>
      </c>
      <c r="M283" s="15"/>
      <c r="N283" s="15">
        <v>21.176481260999999</v>
      </c>
      <c r="O283" s="15">
        <v>2.3736521805000002</v>
      </c>
      <c r="P283" s="16" t="s">
        <v>14</v>
      </c>
      <c r="Q283" s="39"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383</v>
      </c>
      <c r="D284" s="17" t="s">
        <v>384</v>
      </c>
      <c r="E284" s="17">
        <v>3</v>
      </c>
      <c r="F284" s="14">
        <v>178.75</v>
      </c>
      <c r="G284" s="14">
        <v>166.73</v>
      </c>
      <c r="H284" s="14">
        <v>154.72</v>
      </c>
      <c r="I284" s="14"/>
      <c r="J284" s="14">
        <v>181.22</v>
      </c>
      <c r="K284" s="14">
        <v>205.24</v>
      </c>
      <c r="L284" s="14">
        <v>244.12</v>
      </c>
      <c r="M284" s="14"/>
      <c r="N284" s="14">
        <v>21.975632533999999</v>
      </c>
      <c r="O284" s="33">
        <v>92.78464091699999</v>
      </c>
      <c r="P284" s="17" t="s">
        <v>14</v>
      </c>
      <c r="Q284" s="40"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385</v>
      </c>
      <c r="D285" s="16" t="s">
        <v>386</v>
      </c>
      <c r="E285" s="16">
        <v>3</v>
      </c>
      <c r="F285" s="15">
        <v>122.94</v>
      </c>
      <c r="G285" s="15">
        <v>114.87</v>
      </c>
      <c r="H285" s="15">
        <v>106.81</v>
      </c>
      <c r="I285" s="14"/>
      <c r="J285" s="15">
        <v>124.5</v>
      </c>
      <c r="K285" s="15">
        <v>140.62</v>
      </c>
      <c r="L285" s="15">
        <v>166.72</v>
      </c>
      <c r="M285" s="15"/>
      <c r="N285" s="15">
        <v>21.948022000000002</v>
      </c>
      <c r="O285" s="15">
        <v>19.314679550000001</v>
      </c>
      <c r="P285" s="16" t="s">
        <v>14</v>
      </c>
      <c r="Q285" s="39" t="s">
        <v>834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426</v>
      </c>
      <c r="D286" s="17" t="s">
        <v>427</v>
      </c>
      <c r="E286" s="17">
        <v>0</v>
      </c>
      <c r="F286" s="14">
        <v>168.68</v>
      </c>
      <c r="G286" s="14">
        <v>156.94</v>
      </c>
      <c r="H286" s="14">
        <v>145.19999999999999</v>
      </c>
      <c r="I286" s="14"/>
      <c r="J286" s="14">
        <v>171.51</v>
      </c>
      <c r="K286" s="14">
        <v>194.98</v>
      </c>
      <c r="L286" s="14">
        <v>232.96</v>
      </c>
      <c r="M286" s="14"/>
      <c r="N286" s="14">
        <v>22.070059739000001</v>
      </c>
      <c r="O286" s="33">
        <v>6.3193133854999992</v>
      </c>
      <c r="P286" s="17" t="s">
        <v>14</v>
      </c>
      <c r="Q286" s="40" t="s">
        <v>835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387</v>
      </c>
      <c r="D287" s="16" t="s">
        <v>388</v>
      </c>
      <c r="E287" s="16">
        <v>7</v>
      </c>
      <c r="F287" s="15">
        <v>70</v>
      </c>
      <c r="G287" s="15">
        <v>66.180000000000007</v>
      </c>
      <c r="H287" s="15">
        <v>62.36</v>
      </c>
      <c r="I287" s="14"/>
      <c r="J287" s="15">
        <v>71.92</v>
      </c>
      <c r="K287" s="15">
        <v>79.55</v>
      </c>
      <c r="L287" s="15">
        <v>91.91</v>
      </c>
      <c r="M287" s="15"/>
      <c r="N287" s="15">
        <v>59.579123402</v>
      </c>
      <c r="O287" s="15">
        <v>14.402324436999999</v>
      </c>
      <c r="P287" s="16" t="s">
        <v>17</v>
      </c>
      <c r="Q287" s="39" t="s">
        <v>836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389</v>
      </c>
      <c r="D288" s="17" t="s">
        <v>390</v>
      </c>
      <c r="E288" s="17">
        <v>9</v>
      </c>
      <c r="F288" s="14">
        <v>50.69</v>
      </c>
      <c r="G288" s="14">
        <v>48.74</v>
      </c>
      <c r="H288" s="14">
        <v>46.8</v>
      </c>
      <c r="I288" s="14"/>
      <c r="J288" s="14">
        <v>51.74</v>
      </c>
      <c r="K288" s="14">
        <v>55.62</v>
      </c>
      <c r="L288" s="14">
        <v>61.91</v>
      </c>
      <c r="M288" s="14"/>
      <c r="N288" s="14">
        <v>66.820197621000005</v>
      </c>
      <c r="O288" s="33">
        <v>7.3234255580000003</v>
      </c>
      <c r="P288" s="17" t="s">
        <v>17</v>
      </c>
      <c r="Q288" s="40" t="s">
        <v>837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391</v>
      </c>
      <c r="D289" s="16" t="s">
        <v>392</v>
      </c>
      <c r="E289" s="16">
        <v>7</v>
      </c>
      <c r="F289" s="15">
        <v>110.07</v>
      </c>
      <c r="G289" s="15">
        <v>102.4</v>
      </c>
      <c r="H289" s="15">
        <v>94.73</v>
      </c>
      <c r="I289" s="14"/>
      <c r="J289" s="15">
        <v>114.5</v>
      </c>
      <c r="K289" s="15">
        <v>129.83000000000001</v>
      </c>
      <c r="L289" s="15">
        <v>154.63999999999999</v>
      </c>
      <c r="M289" s="15"/>
      <c r="N289" s="15">
        <v>58.916487983000003</v>
      </c>
      <c r="O289" s="15">
        <v>11.744468934</v>
      </c>
      <c r="P289" s="16" t="s">
        <v>17</v>
      </c>
      <c r="Q289" s="39" t="s">
        <v>838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534</v>
      </c>
      <c r="D290" s="17" t="s">
        <v>535</v>
      </c>
      <c r="E290" s="17">
        <v>3</v>
      </c>
      <c r="F290" s="14">
        <v>119.18</v>
      </c>
      <c r="G290" s="14">
        <v>113.03</v>
      </c>
      <c r="H290" s="14">
        <v>106.88</v>
      </c>
      <c r="I290" s="14"/>
      <c r="J290" s="14">
        <v>120.84</v>
      </c>
      <c r="K290" s="14">
        <v>133.13</v>
      </c>
      <c r="L290" s="14">
        <v>153.02000000000001</v>
      </c>
      <c r="M290" s="14"/>
      <c r="N290" s="14">
        <v>28.660389118000001</v>
      </c>
      <c r="O290" s="33">
        <v>1.2266684114999999</v>
      </c>
      <c r="P290" s="17" t="s">
        <v>14</v>
      </c>
      <c r="Q290" s="40" t="s">
        <v>839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393</v>
      </c>
      <c r="D291" s="16" t="s">
        <v>394</v>
      </c>
      <c r="E291" s="16">
        <v>2</v>
      </c>
      <c r="F291" s="15">
        <v>23.22</v>
      </c>
      <c r="G291" s="15">
        <v>19.5</v>
      </c>
      <c r="H291" s="15">
        <v>15.78</v>
      </c>
      <c r="I291" s="14"/>
      <c r="J291" s="15">
        <v>23.49</v>
      </c>
      <c r="K291" s="15">
        <v>30.92</v>
      </c>
      <c r="L291" s="15">
        <v>42.95</v>
      </c>
      <c r="M291" s="15"/>
      <c r="N291" s="15">
        <v>45.321998385999997</v>
      </c>
      <c r="O291" s="15">
        <v>3.9865731070000003</v>
      </c>
      <c r="P291" s="16" t="s">
        <v>14</v>
      </c>
      <c r="Q291" s="39" t="s">
        <v>840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512</v>
      </c>
      <c r="D292" s="17" t="s">
        <v>513</v>
      </c>
      <c r="E292" s="17">
        <v>2</v>
      </c>
      <c r="F292" s="14">
        <v>7.28</v>
      </c>
      <c r="G292" s="14">
        <v>6.77</v>
      </c>
      <c r="H292" s="14">
        <v>6.27</v>
      </c>
      <c r="I292" s="14"/>
      <c r="J292" s="14">
        <v>7.39</v>
      </c>
      <c r="K292" s="14">
        <v>8.39</v>
      </c>
      <c r="L292" s="14">
        <v>10.01</v>
      </c>
      <c r="M292" s="14"/>
      <c r="N292" s="14">
        <v>46.643815148000002</v>
      </c>
      <c r="O292" s="33">
        <v>1.3196867554999998</v>
      </c>
      <c r="P292" s="17" t="s">
        <v>14</v>
      </c>
      <c r="Q292" s="40" t="s">
        <v>841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395</v>
      </c>
      <c r="D293" s="16" t="s">
        <v>396</v>
      </c>
      <c r="E293" s="16">
        <v>7</v>
      </c>
      <c r="F293" s="15" t="s">
        <v>32</v>
      </c>
      <c r="G293" s="15" t="s">
        <v>32</v>
      </c>
      <c r="H293" s="15" t="s">
        <v>32</v>
      </c>
      <c r="I293" s="14"/>
      <c r="J293" s="15" t="s">
        <v>32</v>
      </c>
      <c r="K293" s="15" t="s">
        <v>32</v>
      </c>
      <c r="L293" s="15" t="s">
        <v>32</v>
      </c>
      <c r="M293" s="15"/>
      <c r="N293" s="15" t="s">
        <v>32</v>
      </c>
      <c r="O293" s="15" t="s">
        <v>32</v>
      </c>
      <c r="P293" s="16" t="s">
        <v>32</v>
      </c>
      <c r="Q293" s="39" t="s">
        <v>33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397</v>
      </c>
      <c r="D294" s="17" t="s">
        <v>398</v>
      </c>
      <c r="E294" s="17">
        <v>3</v>
      </c>
      <c r="F294" s="14">
        <v>17.78</v>
      </c>
      <c r="G294" s="14">
        <v>16.57</v>
      </c>
      <c r="H294" s="14">
        <v>15.36</v>
      </c>
      <c r="I294" s="14"/>
      <c r="J294" s="14">
        <v>18</v>
      </c>
      <c r="K294" s="14">
        <v>20.41</v>
      </c>
      <c r="L294" s="14">
        <v>24.31</v>
      </c>
      <c r="M294" s="14"/>
      <c r="N294" s="14">
        <v>24.072557308</v>
      </c>
      <c r="O294" s="33">
        <v>12.364725680999999</v>
      </c>
      <c r="P294" s="17" t="s">
        <v>14</v>
      </c>
      <c r="Q294" s="40" t="s">
        <v>842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399</v>
      </c>
      <c r="D295" s="16" t="s">
        <v>400</v>
      </c>
      <c r="E295" s="16">
        <v>10</v>
      </c>
      <c r="F295" s="15">
        <v>20.05</v>
      </c>
      <c r="G295" s="15">
        <v>18.82</v>
      </c>
      <c r="H295" s="15">
        <v>17.59</v>
      </c>
      <c r="I295" s="14"/>
      <c r="J295" s="15">
        <v>20.71</v>
      </c>
      <c r="K295" s="15">
        <v>23.16</v>
      </c>
      <c r="L295" s="15">
        <v>27.13</v>
      </c>
      <c r="M295" s="15"/>
      <c r="N295" s="15">
        <v>69.635465257999996</v>
      </c>
      <c r="O295" s="15">
        <v>18.671046379</v>
      </c>
      <c r="P295" s="16" t="s">
        <v>17</v>
      </c>
      <c r="Q295" s="39" t="s">
        <v>843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401</v>
      </c>
      <c r="D296" s="17" t="s">
        <v>402</v>
      </c>
      <c r="E296" s="17">
        <v>0</v>
      </c>
      <c r="F296" s="14">
        <v>23.41</v>
      </c>
      <c r="G296" s="14">
        <v>21.26</v>
      </c>
      <c r="H296" s="14">
        <v>19.12</v>
      </c>
      <c r="I296" s="14"/>
      <c r="J296" s="14">
        <v>23.7</v>
      </c>
      <c r="K296" s="14">
        <v>27.98</v>
      </c>
      <c r="L296" s="14">
        <v>34.909999999999997</v>
      </c>
      <c r="M296" s="14"/>
      <c r="N296" s="14">
        <v>33.888640492</v>
      </c>
      <c r="O296" s="33">
        <v>28.205234855</v>
      </c>
      <c r="P296" s="17" t="s">
        <v>14</v>
      </c>
      <c r="Q296" s="40" t="s">
        <v>844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514</v>
      </c>
      <c r="D297" s="16" t="s">
        <v>515</v>
      </c>
      <c r="E297" s="16">
        <v>0</v>
      </c>
      <c r="F297" s="15">
        <v>52.11</v>
      </c>
      <c r="G297" s="15">
        <v>47.37</v>
      </c>
      <c r="H297" s="15">
        <v>42.64</v>
      </c>
      <c r="I297" s="14"/>
      <c r="J297" s="15">
        <v>53.17</v>
      </c>
      <c r="K297" s="15">
        <v>62.63</v>
      </c>
      <c r="L297" s="15">
        <v>77.94</v>
      </c>
      <c r="M297" s="15"/>
      <c r="N297" s="15">
        <v>31.083473502</v>
      </c>
      <c r="O297" s="15">
        <v>2.8970461914999999</v>
      </c>
      <c r="P297" s="16" t="s">
        <v>14</v>
      </c>
      <c r="Q297" s="39" t="s">
        <v>845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536</v>
      </c>
      <c r="D298" s="17" t="s">
        <v>537</v>
      </c>
      <c r="E298" s="17">
        <v>10</v>
      </c>
      <c r="F298" s="14">
        <v>15.61</v>
      </c>
      <c r="G298" s="14">
        <v>14.98</v>
      </c>
      <c r="H298" s="14">
        <v>14.36</v>
      </c>
      <c r="I298" s="14"/>
      <c r="J298" s="14">
        <v>16.27</v>
      </c>
      <c r="K298" s="14">
        <v>17.510000000000002</v>
      </c>
      <c r="L298" s="14">
        <v>19.52</v>
      </c>
      <c r="M298" s="14"/>
      <c r="N298" s="14">
        <v>63.69251671</v>
      </c>
      <c r="O298" s="33">
        <v>4.464359419</v>
      </c>
      <c r="P298" s="17" t="s">
        <v>17</v>
      </c>
      <c r="Q298" s="40" t="s">
        <v>846</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538</v>
      </c>
      <c r="D299" s="16" t="s">
        <v>539</v>
      </c>
      <c r="E299" s="16">
        <v>9</v>
      </c>
      <c r="F299" s="15">
        <v>26.41</v>
      </c>
      <c r="G299" s="15">
        <v>24.31</v>
      </c>
      <c r="H299" s="15">
        <v>22.21</v>
      </c>
      <c r="I299" s="14"/>
      <c r="J299" s="15">
        <v>27.56</v>
      </c>
      <c r="K299" s="15">
        <v>31.75</v>
      </c>
      <c r="L299" s="15">
        <v>38.54</v>
      </c>
      <c r="M299" s="15"/>
      <c r="N299" s="15">
        <v>67.251601883999996</v>
      </c>
      <c r="O299" s="15">
        <v>2.6498362455</v>
      </c>
      <c r="P299" s="16" t="s">
        <v>17</v>
      </c>
      <c r="Q299" s="39" t="s">
        <v>847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2026-05-19T22:21:42Z</cp:lastPrinted>
  <dcterms:created xsi:type="dcterms:W3CDTF">2020-05-21T15:06:06Z</dcterms:created>
  <dcterms:modified xsi:type="dcterms:W3CDTF">2026-05-19T22:21:43Z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