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17B0FF6D-F6FB-488D-BA15-0F9AFCF8CC8A}" xr6:coauthVersionLast="47" xr6:coauthVersionMax="47" xr10:uidLastSave="{7FF83D27-5F9E-4C8E-B050-7335459ECC61}"/>
  <bookViews>
    <workbookView xWindow="780" yWindow="2535" windowWidth="25605" windowHeight="13125"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1" l="1"/>
  <c r="T9" i="1"/>
  <c r="W18" i="1"/>
  <c r="V18" i="1" s="1"/>
  <c r="W7" i="1"/>
  <c r="V7" i="1"/>
  <c r="T10" i="1" l="1"/>
  <c r="W10" i="1"/>
  <c r="V9" i="1"/>
  <c r="Y7" i="1"/>
  <c r="V8" i="1" s="1"/>
  <c r="W8" i="1" l="1"/>
</calcChain>
</file>

<file path=xl/sharedStrings.xml><?xml version="1.0" encoding="utf-8"?>
<sst xmlns="http://schemas.openxmlformats.org/spreadsheetml/2006/main" count="1215" uniqueCount="877">
  <si>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</si>
  <si>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</si>
  <si>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</si>
  <si>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</si>
  <si>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</si>
  <si>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</si>
  <si>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</si>
  <si>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</si>
  <si>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</si>
  <si>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</si>
  <si>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</si>
  <si>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</si>
  <si>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</si>
  <si>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</si>
  <si>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</si>
  <si>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</si>
  <si>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</si>
  <si>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</si>
  <si>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</si>
  <si>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</si>
  <si>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</si>
  <si>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</si>
  <si>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</si>
  <si>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</si>
  <si>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</si>
  <si>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</si>
  <si>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</si>
  <si>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</si>
  <si>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</si>
  <si>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</si>
  <si>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</si>
  <si>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</si>
  <si>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</si>
  <si>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</si>
  <si>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</si>
  <si>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</si>
  <si>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</si>
  <si>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</si>
  <si>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</si>
  <si>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</si>
  <si>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</si>
  <si>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</si>
  <si>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</si>
  <si>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</si>
  <si>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</si>
  <si>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</si>
  <si>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</si>
  <si>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</si>
  <si>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</si>
  <si>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</si>
  <si>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</si>
  <si>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</si>
  <si>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</si>
  <si>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</si>
  <si>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</si>
  <si>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</si>
  <si>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</si>
  <si>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</si>
  <si>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</si>
  <si>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</si>
  <si>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</si>
  <si>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</si>
  <si>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</si>
  <si>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</si>
  <si>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</si>
  <si>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</si>
  <si>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</si>
  <si>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</si>
  <si>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</si>
  <si>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</si>
  <si>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</si>
  <si>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</si>
  <si>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</si>
  <si>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</si>
  <si>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</si>
  <si>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</si>
  <si>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</si>
  <si>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</si>
  <si>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</si>
  <si>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</si>
  <si>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</si>
  <si>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</si>
  <si>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</si>
  <si>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</si>
  <si>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</si>
  <si>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</si>
  <si>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</si>
  <si>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</si>
  <si>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</si>
  <si>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</si>
  <si>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</si>
  <si>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</si>
  <si>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</si>
  <si>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</si>
  <si>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</si>
  <si>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</si>
  <si>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</si>
  <si>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</si>
  <si>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</si>
  <si>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</si>
  <si>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</si>
  <si>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</si>
  <si>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</si>
  <si>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</si>
  <si>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</si>
  <si>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</si>
  <si>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</si>
  <si>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</si>
  <si>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</si>
  <si>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</si>
  <si>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</si>
  <si>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</si>
  <si>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</si>
  <si>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</si>
  <si>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</si>
  <si>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</si>
  <si>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</si>
  <si>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</si>
  <si>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</si>
  <si>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</si>
  <si>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</si>
  <si>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</si>
  <si>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</si>
  <si>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</si>
  <si>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</si>
  <si>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</si>
  <si>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</si>
  <si>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</si>
  <si>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</si>
  <si>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</si>
  <si>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</si>
  <si>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</si>
  <si>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</si>
  <si>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</si>
  <si>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</si>
  <si>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</si>
  <si>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</si>
  <si>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</si>
  <si>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</si>
  <si>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</si>
  <si>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</si>
  <si>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</si>
  <si>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</si>
  <si>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</si>
  <si>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</si>
  <si>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</si>
  <si>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</si>
  <si>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</si>
  <si>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</si>
  <si>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</si>
  <si>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</si>
  <si>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</si>
  <si>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</si>
  <si>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</si>
  <si>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</si>
  <si>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</si>
  <si>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</si>
  <si>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</si>
  <si>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</si>
  <si>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</si>
  <si>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</si>
  <si>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</si>
  <si>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</si>
  <si>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</si>
  <si>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</si>
  <si>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</si>
  <si>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</si>
  <si>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</si>
  <si>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</si>
  <si>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</si>
  <si>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</si>
  <si>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</si>
  <si>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</si>
  <si>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</si>
  <si>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</si>
  <si>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</si>
  <si>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</si>
  <si>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</si>
  <si>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</si>
  <si>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</si>
  <si>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</si>
  <si>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</si>
  <si>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</si>
  <si>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</si>
  <si>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</si>
  <si>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</si>
  <si>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</si>
  <si>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</si>
  <si>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</si>
  <si>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</si>
  <si>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</si>
  <si>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</si>
  <si>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</si>
  <si>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</si>
  <si>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</si>
  <si>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</si>
  <si>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</si>
  <si>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</si>
  <si>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</si>
  <si>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</si>
  <si>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</si>
  <si>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</si>
  <si>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</si>
  <si>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</si>
  <si>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</si>
  <si>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</si>
  <si>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</si>
  <si>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</si>
  <si>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</si>
  <si>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</si>
  <si>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</si>
  <si>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</si>
  <si>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</si>
  <si>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</si>
  <si>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</si>
  <si>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</si>
  <si>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</si>
  <si>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</si>
  <si>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</si>
  <si>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</si>
  <si>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</si>
  <si>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</si>
  <si>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</si>
  <si>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</si>
  <si>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</si>
  <si>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</si>
  <si>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</si>
  <si>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</si>
  <si>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</si>
  <si>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</si>
  <si>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</si>
  <si>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</si>
  <si>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</si>
  <si>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</si>
  <si>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</si>
  <si>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</si>
  <si>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</si>
  <si>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</si>
  <si>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</si>
  <si>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</si>
  <si>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</si>
  <si>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</si>
  <si>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</si>
  <si>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</si>
  <si>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</si>
  <si>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</si>
  <si>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</si>
  <si>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</si>
  <si>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</si>
  <si>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</si>
  <si>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</si>
  <si>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</si>
  <si>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</si>
  <si>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</si>
  <si>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</si>
  <si>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</si>
  <si>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</si>
  <si>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</si>
  <si>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</si>
  <si>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</si>
  <si>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</si>
  <si>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</si>
  <si>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</si>
  <si>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</si>
  <si>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</si>
  <si>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</si>
  <si>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</si>
  <si>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</si>
  <si>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</si>
  <si>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</si>
  <si>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</si>
  <si>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</si>
  <si>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</si>
  <si>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</si>
  <si>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</si>
  <si>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</si>
  <si>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</si>
  <si>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</si>
  <si>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</si>
  <si>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</si>
  <si>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</si>
  <si>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</si>
  <si>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</si>
  <si>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</si>
  <si>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</si>
  <si>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</si>
  <si>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</si>
  <si>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</si>
  <si>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</si>
  <si>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</si>
  <si>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</si>
  <si>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</si>
  <si>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</si>
  <si>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</si>
  <si>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</si>
  <si>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</si>
  <si>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</si>
  <si>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</si>
  <si>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</si>
  <si>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</si>
  <si>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</si>
  <si>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</si>
  <si>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</si>
  <si>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</si>
  <si>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</si>
  <si>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</si>
  <si>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</si>
  <si>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</si>
  <si>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</si>
  <si>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</si>
  <si>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</si>
  <si>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</si>
  <si>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</si>
  <si>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</si>
  <si>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</si>
  <si>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</si>
  <si>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</si>
  <si>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</si>
  <si>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</si>
  <si>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</si>
  <si>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</si>
  <si>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</si>
  <si>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</si>
  <si>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</si>
  <si>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</si>
  <si>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</si>
  <si>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</si>
  <si>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</si>
  <si>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</si>
  <si>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</si>
  <si>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</si>
  <si>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</si>
  <si>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</si>
  <si>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</si>
  <si>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</si>
  <si>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</si>
  <si>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</si>
  <si>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</si>
  <si>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</si>
  <si>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</si>
  <si>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</si>
  <si>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</si>
  <si>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</si>
  <si>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</si>
  <si>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</si>
  <si>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</si>
  <si>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</si>
  <si>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</si>
  <si>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</si>
  <si>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</si>
  <si>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</si>
  <si>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</si>
  <si>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</si>
  <si>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</si>
  <si>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</si>
  <si>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</si>
  <si>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</si>
  <si>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</si>
  <si>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</si>
  <si>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</si>
  <si>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</si>
  <si>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</si>
  <si>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</si>
  <si>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</si>
  <si>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</si>
  <si>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</si>
  <si>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</si>
  <si>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</si>
  <si>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</si>
  <si>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</si>
  <si>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</si>
  <si>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</si>
  <si>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</si>
  <si>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</si>
  <si>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</si>
  <si>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</si>
  <si>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</si>
  <si>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</si>
  <si>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</si>
  <si>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</si>
  <si>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</si>
  <si>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</si>
  <si>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</si>
  <si>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</si>
  <si>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</si>
  <si>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</si>
  <si>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</si>
  <si>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</si>
  <si>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</si>
  <si>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</si>
  <si>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</si>
  <si>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</si>
  <si>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</si>
  <si>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</si>
  <si>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</si>
  <si>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</si>
  <si>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</si>
  <si>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</si>
  <si>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</si>
  <si>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</si>
  <si>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</si>
  <si>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</si>
  <si>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</si>
  <si>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</si>
  <si>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</si>
  <si>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</si>
  <si>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Planoeplano</t>
  </si>
  <si>
    <t>Allied</t>
  </si>
  <si>
    <t>ALLD3</t>
  </si>
  <si>
    <t>Syn Prop Tec</t>
  </si>
  <si>
    <t>SYNE3</t>
  </si>
  <si>
    <t>Oranjebtc</t>
  </si>
  <si>
    <t>OBTC3</t>
  </si>
  <si>
    <t>Nota Téc.</t>
  </si>
  <si>
    <t>Sigma Lithium Corp</t>
  </si>
  <si>
    <t>S2GM34</t>
  </si>
  <si>
    <t>Rede D Or</t>
  </si>
  <si>
    <t>Trisul</t>
  </si>
  <si>
    <t>TRIS3</t>
  </si>
  <si>
    <t>USIM3</t>
  </si>
  <si>
    <t>Riachuelo</t>
  </si>
  <si>
    <t>Porto Seguro</t>
  </si>
  <si>
    <t>Positivo Tec</t>
  </si>
  <si>
    <t>Quero-Quero</t>
  </si>
  <si>
    <t>Multilaser</t>
  </si>
  <si>
    <t>MLAS3</t>
  </si>
  <si>
    <t>It Now Ifnc Fundo de Indice</t>
  </si>
  <si>
    <t>FIND11</t>
  </si>
  <si>
    <t>Etf BV Spyi</t>
  </si>
  <si>
    <t>SPYI11</t>
  </si>
  <si>
    <t>Nota media</t>
  </si>
  <si>
    <t>Asml Holding Nv</t>
  </si>
  <si>
    <t>ASML34</t>
  </si>
  <si>
    <t>Cruzeiro Edu</t>
  </si>
  <si>
    <t>CSED3</t>
  </si>
  <si>
    <t>Rumo S.A.</t>
  </si>
  <si>
    <t>Global X Uranium</t>
  </si>
  <si>
    <t>BURA39</t>
  </si>
  <si>
    <t>BEWY39</t>
  </si>
  <si>
    <t>Investo Chip</t>
  </si>
  <si>
    <t>CHIP11</t>
  </si>
  <si>
    <t>Investoutil</t>
  </si>
  <si>
    <t>UTLL11</t>
  </si>
  <si>
    <t>RaiaDrogasil</t>
  </si>
  <si>
    <t>TAEE3</t>
  </si>
  <si>
    <t>ITSA3</t>
  </si>
  <si>
    <t>Mercantil</t>
  </si>
  <si>
    <t>BMEB4</t>
  </si>
  <si>
    <t>Azul</t>
  </si>
  <si>
    <t>AZUL3</t>
  </si>
  <si>
    <t>Eli Lilly And Company</t>
  </si>
  <si>
    <t>LILY34</t>
  </si>
  <si>
    <t>QCOM34</t>
  </si>
  <si>
    <t>S1TX34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</si>
  <si>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</si>
  <si>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</si>
  <si>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</si>
  <si>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</si>
  <si>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Melnick</t>
  </si>
  <si>
    <t>MELK3</t>
  </si>
  <si>
    <t>Raizen</t>
  </si>
  <si>
    <t>Etf Brad Bov</t>
  </si>
  <si>
    <t>BOVB11</t>
  </si>
  <si>
    <t>Global X Copper Miners</t>
  </si>
  <si>
    <t>BCPX39</t>
  </si>
  <si>
    <t>Advanced Micro Devices Inc</t>
  </si>
  <si>
    <t>Qualcomm Inc</t>
  </si>
  <si>
    <t>SANB3</t>
  </si>
  <si>
    <t>SANB4</t>
  </si>
  <si>
    <t>Eucatex</t>
  </si>
  <si>
    <t>EUCA4</t>
  </si>
  <si>
    <t>Mitre Realty</t>
  </si>
  <si>
    <t>MTRE3</t>
  </si>
  <si>
    <t>Viveo</t>
  </si>
  <si>
    <t>VVEO3</t>
  </si>
  <si>
    <t>Alphabet Inc</t>
  </si>
  <si>
    <t>Berkshire Hathaway Inc</t>
  </si>
  <si>
    <t>Coca Cola Co</t>
  </si>
  <si>
    <t>COCA34</t>
  </si>
  <si>
    <t>Hapvida</t>
  </si>
  <si>
    <t>HAPV3</t>
  </si>
  <si>
    <t>Helbor</t>
  </si>
  <si>
    <t>HBOR3</t>
  </si>
  <si>
    <t>Jallesmachad</t>
  </si>
  <si>
    <t>Jpmorgan Chase &amp; Co</t>
  </si>
  <si>
    <t>Micron Technology, Inc</t>
  </si>
  <si>
    <t>Seagate Technology Holdings Plc</t>
  </si>
  <si>
    <t>Strategy Inc</t>
  </si>
  <si>
    <t>Hashdex Btcn</t>
  </si>
  <si>
    <t>Hashdex Eth</t>
  </si>
  <si>
    <t>Hashdex Nci</t>
  </si>
  <si>
    <t>HASH11</t>
  </si>
  <si>
    <t>Ishares Bova Ci</t>
  </si>
  <si>
    <t>iShares MSCI South Korea Capped ETF</t>
  </si>
  <si>
    <t>Ishares S&amp;P 500</t>
  </si>
  <si>
    <t>iShares Silver Trust</t>
  </si>
  <si>
    <t>Ishares Smal Ci</t>
  </si>
  <si>
    <t>Pagseguro Digital Ltd.</t>
  </si>
  <si>
    <t>PAGS34</t>
  </si>
  <si>
    <t>Petzcobasi</t>
  </si>
  <si>
    <t>Trend Acwi</t>
  </si>
  <si>
    <t>ACWI11</t>
  </si>
  <si>
    <t>Brisanet</t>
  </si>
  <si>
    <t>BRST3</t>
  </si>
  <si>
    <t>Datadog, Inc</t>
  </si>
  <si>
    <t>D1DG34</t>
  </si>
  <si>
    <t>Dell Inc</t>
  </si>
  <si>
    <t>D1EL34</t>
  </si>
  <si>
    <t>Profarma</t>
  </si>
  <si>
    <t>PFRM3</t>
  </si>
  <si>
    <t>Recrusul</t>
  </si>
  <si>
    <t>RCSL4</t>
  </si>
  <si>
    <t>Romi</t>
  </si>
  <si>
    <t>ROMI3</t>
  </si>
  <si>
    <t>BB Etf Dolar</t>
  </si>
  <si>
    <t>DOLA11</t>
  </si>
  <si>
    <t>Fundo Buena Vista II Fundo de Índice</t>
  </si>
  <si>
    <t>QQQI11</t>
  </si>
  <si>
    <t>Global X Silver Miners</t>
  </si>
  <si>
    <t>BSIL39</t>
  </si>
  <si>
    <t>iShares Core S&amp;P 500 Index</t>
  </si>
  <si>
    <t>BIVB39</t>
  </si>
  <si>
    <t>iShares Gold Trust</t>
  </si>
  <si>
    <t>BIAU39</t>
  </si>
  <si>
    <t>It Now Divd</t>
  </si>
  <si>
    <t>DIVD11</t>
  </si>
  <si>
    <t>Trend China</t>
  </si>
  <si>
    <t>XINA11</t>
  </si>
  <si>
    <t>Trend Ouro H</t>
  </si>
  <si>
    <t>GOLX11</t>
  </si>
  <si>
    <t>Biomm</t>
  </si>
  <si>
    <t>BIOM3</t>
  </si>
  <si>
    <t>CMIG3</t>
  </si>
  <si>
    <t>Csu Digital</t>
  </si>
  <si>
    <t>CSUD3</t>
  </si>
  <si>
    <t>Exxon Mobil Corp</t>
  </si>
  <si>
    <t>EXXO34</t>
  </si>
  <si>
    <t>Randon Part</t>
  </si>
  <si>
    <t>Rio Tinto Plc</t>
  </si>
  <si>
    <t>RIOT34</t>
  </si>
  <si>
    <t>SAPR3</t>
  </si>
  <si>
    <t>Taurus Armas</t>
  </si>
  <si>
    <t>TASA4</t>
  </si>
  <si>
    <t>Visa Inc</t>
  </si>
  <si>
    <t>VISA34</t>
  </si>
  <si>
    <t>Vittia</t>
  </si>
  <si>
    <t>VITT3</t>
  </si>
  <si>
    <t>Investo Hodl</t>
  </si>
  <si>
    <t>HODL11</t>
  </si>
  <si>
    <t>Investo Usbd</t>
  </si>
  <si>
    <t>USDB11</t>
  </si>
  <si>
    <t>iShares MSCI Acwi (All Country World Index)</t>
  </si>
  <si>
    <t>BACW39</t>
  </si>
  <si>
    <t>Nu Rend Ibov</t>
  </si>
  <si>
    <t>NDIV11</t>
  </si>
  <si>
    <t>Rbinvestoetf</t>
  </si>
  <si>
    <t>QLBR11</t>
  </si>
  <si>
    <t>Trend Us Lrg</t>
  </si>
  <si>
    <t>USAL11</t>
  </si>
  <si>
    <t>Trend Us Tec</t>
  </si>
  <si>
    <t>UTEC11</t>
  </si>
  <si>
    <t>NotaBDR</t>
  </si>
  <si>
    <t>TTEN3 está em tendência de alta pelas médias de 21 e 200 dias e vai mantendo sinal de força altista. Acima dos 17,45 pode buscar projeções nos 19,05 ou 21,64. Teria sinal de realização na perda dos 16,39 mirando os 14,86 ou 14,05.</t>
  </si>
  <si>
    <t>ABCB4 apesar de estar em tendência de alta no longo prazo pela média de 200 dias, no curto prazo está em realização. Abaixo dos 23,48 pode seguir em baixa no curto prazo mirando suportes em 22,47 ou 21,47. Teria sinal de retomada altista fechando acima dos 24,1 mirando resistências em 26,73 ou 28,73. O IFR sobrevendido alerta para recuperações se superar 24,1</t>
  </si>
  <si>
    <t>A1MD34 está em tendência de alta pelas médias de 21 e 200 dias, mas começa a dar sinal de possível realização. Abaixo dos 257,58 poderia realizar na direção dos suportes 169,57 ou 133,28. Caso supere os 287 retomaria sinal de alta com projeções nos 359,57 ou 477.</t>
  </si>
  <si>
    <t>BABA34 está em clara tendência de baixa pelas médias de 21 e 200 dias e segue em movimento de baixa. Abaixo dos 22,89 pode buscar suportes 21,85 ou 20,81. Teria sinal de repique altista fechando acima dos 24,19 mirando resistências em 26,24 ou 28,31.</t>
  </si>
  <si>
    <t>ALLD3 está em tendência de baixa pelas médias de 21 e 200 dias, mas começa a dar sinais de repiques de alta. Acima dos 5,86 teria sinal de repique altista mirando resistências nos 6,9 ou 7,6. Já uma perda dos 5,76 traria de volta o sinal de baixa projetando de 5,4 a 5,05. O IFR sobrevendido alerta para recuperações se superar 5,86</t>
  </si>
  <si>
    <t>ALOS3 apesar de estar em tendência de alta no longo prazo pela média de 200 dias, no curto prazo está em realização. Abaixo dos 28,11 pode seguir em baixa no curto prazo mirando suportes em 26,42 ou 24,73. Teria sinal de retomada altista fechando acima dos 28,86 mirando resistências em 33,57 ou 36,94.</t>
  </si>
  <si>
    <t>ALPA4 está em tendência de alta no longo prazo, teve uma correção no curto prazo, mas pode estar retomando sinal de altas. Acima dos 11,37 pode buscar 13,16 ou 14,59. Abaixo dos 10,83 retomaria sinal de realização mirando suportes em 10,11 ou 9,39.</t>
  </si>
  <si>
    <t>GOGL34 está em tendência de alta pelas médias de 21 e 200 dias, mas começa a dar sinal de possível realização. Abaixo dos 164,68 poderia realizar na direção dos suportes 138,7 ou 128,83. Caso supere os 170,64 retomaria sinal de alta com projeções nos 190,37 ou 222,31.</t>
  </si>
  <si>
    <t>ALUP11 está em clara tendência de baixa pelas médias de 21 e 200 dias e segue em movimento de baixa. Abaixo dos 31,52 pode buscar suportes 30,02 ou 28,53. Teria sinal de repique altista fechando acima dos 32,13 mirando resistências em 36,35 ou 39,33. O IFR sobrevendido alerta para recuperações se superar 32,13</t>
  </si>
  <si>
    <t>AMZO34 está em tendência de alta pelas médias de 21 e 200 dias, mas começa a dar sinal de possível realização. Abaixo dos 65,8 poderia realizar na direção dos suportes 61,17 ou 58,87. Caso supere os 68,6 retomaria sinal de alta com projeções nos 73,19 ou 80,62.</t>
  </si>
  <si>
    <t>ABEV3 está em tendência de alta pelas médias de 21 e 200 dias e vai mantendo sinal de força altista. Acima dos 15,85 pode buscar projeções nos 17,04 ou 18,72. Teria sinal de realização na perda dos 15,61 mirando os 14,32 ou 13,47.</t>
  </si>
  <si>
    <t>AMER3 está em tendência de baixa pelas médias de 21 e 200 dias, mas começa a dar sinais de repiques de alta. Acima dos 5,11 teria sinal de repique altista mirando resistências nos 7,32 ou 8,77. Já uma perda dos 4,97 traria de volta o sinal de baixa projetando de 4,24 a 3,51. O IFR sobrevendido alerta para recuperações se superar 5,11</t>
  </si>
  <si>
    <t>ANIM3 está em clara tendência de baixa pelas médias de 21 e 200 dias e segue em movimento de baixa. Abaixo dos 3,19 pode buscar suportes 2,78 ou 2,38. Teria sinal de repique altista fechando acima dos 3,34 mirando resistências em 4,5 ou 5,3. O IFR sobrevendido alerta para recuperações se superar 3,34</t>
  </si>
  <si>
    <t>AAPL34 está em tendência de alta pelas médias de 21 e 200 dias, mas começa a dar sinal de possível realização. Abaixo dos 73,79 poderia realizar na direção dos suportes 65,83 ou 62,44. Caso supere os 76,79 retomaria sinal de alta com projeções nos 83,56 ou 94,52.</t>
  </si>
  <si>
    <t>Applied Materials Inc</t>
  </si>
  <si>
    <t>A1MT34</t>
  </si>
  <si>
    <t>A1MT34 está em tendência de alta pelas médias de 21 e 200 dias, mas começa a dar sinal de possível realização. Abaixo dos 204,48 poderia realizar na direção dos suportes 188,8 ou 176,34. Caso supere os 229,1 retomaria sinal de alta com projeções nos 254 ou 294,3.</t>
  </si>
  <si>
    <t>ARML3 está em tendência de baixa pelas médias de 21 e 200 dias, mas começa a dar sinais de repiques de alta. Acima dos 3,54 teria sinal de repique altista mirando resistências nos 5,82 ou 7,3. Já uma perda dos 3,41 traria de volta o sinal de baixa projetando de 2,66 a 1,92. O IFR sobrevendido alerta para recuperações se superar 3,54</t>
  </si>
  <si>
    <t>ASML34 apesar de estar em tendência de alta no longo prazo pela média de 200 dias, no curto prazo está em realização. Abaixo dos 132,79 pode seguir em baixa no curto prazo mirando suportes em 123,9 ou 117,27. Teria sinal de retomada altista fechando acima dos 139,8 mirando resistências em 145,33 ou 158,57.</t>
  </si>
  <si>
    <t>ASAI3 está em clara tendência de baixa pelas médias de 21 e 200 dias e segue em movimento de baixa. Abaixo dos 8,24 pode buscar suportes 7,73 ou 7,23. Teria sinal de repique altista fechando acima dos 8,57 mirando resistências em 9,86 ou 10,86.</t>
  </si>
  <si>
    <t>AURA33 apesar de estar em tendência de alta no longo prazo pela média de 200 dias, no curto prazo está em realização. Abaixo dos 124,94 pode seguir em baixa no curto prazo mirando suportes em 107,01 ou 89,08. Teria sinal de retomada altista fechando acima dos 131,97 mirando resistências em 182,95 ou 218,8.</t>
  </si>
  <si>
    <t>AURE3 apesar de estar em tendência de alta no longo prazo pela média de 200 dias, no curto prazo está em realização. Abaixo dos 12,27 pode seguir em baixa no curto prazo mirando suportes em 11,53 ou 10,79. Teria sinal de retomada altista fechando acima dos 12,89 mirando resistências em 14,66 ou 16,13. O IFR sobrevendido alerta para recuperações se superar 12,89</t>
  </si>
  <si>
    <t>AXIA3 apesar de estar em tendência de alta no longo prazo pela média de 200 dias, no curto prazo está em realização. Abaixo dos 53,92 pode seguir em baixa no curto prazo mirando suportes em 50,59 ou 47,27. Teria sinal de retomada altista fechando acima dos 55,09 mirando resistências em 64,68 ou 71,32. O IFR sobrevendido alerta para recuperações se superar 55,09</t>
  </si>
  <si>
    <t>AXIA6 apesar de estar em tendência de alta no longo prazo pela média de 200 dias, no curto prazo está em realização. Abaixo dos 59,24 pode seguir em baixa no curto prazo mirando suportes em 55,61 ou 51,98. Teria sinal de retomada altista fechando acima dos 60,44 mirando resistências em 70,98 ou 78,23. O IFR sobrevendido alerta para recuperações se superar 60,44</t>
  </si>
  <si>
    <t>AXIA7 está em clara tendência de baixa pelas médias de 21 e 200 dias e segue em movimento de baixa. Abaixo dos 51,93 pode buscar suportes 48,74 ou 45,56. Teria sinal de repique altista fechando acima dos 52,9 mirando resistências em 62,23 ou 68,59. O IFR sobrevendido alerta para recuperações se superar 52,9</t>
  </si>
  <si>
    <t>AZUL3 está em tendência de baixa pela média de 200 dias, a parece ter completado movimento de repique de alta de curto prazo e pode estar retomando o movimento baixista. Abaixo dos 34,66 pode seguir em queda na direção dos suportes 26,01 ou 17,36. Teria sinal de repique altista fechando acima dos 42,51 mirando resistências em 54 ou 71,29.</t>
  </si>
  <si>
    <t>AZZA3 está em tendência de baixa pelas médias de 21 e 200 dias, mas começa a dar sinais de repiques de alta. Acima dos 19,7 teria sinal de repique altista mirando resistências nos 23,38 ou 26,5. Já uma perda dos 18,32 traria de volta o sinal de baixa projetando de 16,75 a 15,19.</t>
  </si>
  <si>
    <t>B3SA3 está em tendência de alta no longo prazo, teve uma correção no curto prazo, mas pode estar retomando sinal de altas. Acima dos 16,92 pode buscar 19,47 ou 21,33. Abaixo dos 16,45 retomaria sinal de realização mirando suportes em 15,51 ou 14,58. O IFR sobrevendido alerta para recuperações se superar 16,92</t>
  </si>
  <si>
    <t>BMGB4 apesar de estar em tendência de alta no longo prazo pela média de 200 dias, no curto prazo está em realização. Abaixo dos 5 pode seguir em baixa no curto prazo mirando suportes em 4,81 ou 4,63. Teria sinal de retomada altista fechando acima dos 5,18 mirando resistências em 5,59 ou 5,95.</t>
  </si>
  <si>
    <t>BRSR6 está em tendência de alta no longo prazo, teve uma correção no curto prazo, mas pode estar retomando sinal de altas. Acima dos 14,66 pode buscar 16,43 ou 17,88. Abaixo dos 14,08 retomaria sinal de realização mirando suportes em 13,35 ou 12,62. O IFR sobrevendido alerta para recuperações se superar 14,66</t>
  </si>
  <si>
    <t>BBSE3 apesar de estar em tendência de alta no longo prazo pela média de 200 dias, no curto prazo está em realização. Abaixo dos 33,57 pode seguir em baixa no curto prazo mirando suportes em 33,02 ou 32,48. Teria sinal de retomada altista fechando acima dos 34,22 mirando resistências em 35,32 ou 36,4.</t>
  </si>
  <si>
    <t>BMOB3 apesar de estar em tendência de alta no longo prazo pela média de 200 dias, no curto prazo está em realização. Abaixo dos 24,01 pode seguir em baixa no curto prazo mirando suportes em 22,88 ou 21,76. Teria sinal de retomada altista fechando acima dos 25,92 mirando resistências em 27,65 ou 29,89.</t>
  </si>
  <si>
    <t>BERK34 está em tendência de baixa pela média de 200 dias, a parece ter completado movimento de repique de alta de curto prazo e pode estar retomando o movimento baixista. Abaixo dos 120,21 pode seguir em queda na direção dos suportes 114,15 ou 111,12. Teria sinal de repique altista fechando acima dos 123,95 mirando resistências em 130 ou 139,8.</t>
  </si>
  <si>
    <t>BIOM3 está em clara tendência de baixa pelas médias de 21 e 200 dias e segue em movimento de baixa. Abaixo dos 7,26 pode buscar suportes 7,04 ou 6,83. Teria sinal de repique altista fechando acima dos 7,95 mirando resistências em 8,37 ou 9,06.</t>
  </si>
  <si>
    <t>BLAU3 está em tendência de alta no longo prazo, teve uma correção no curto prazo, mas pode estar retomando sinal de altas. Acima dos 10,59 pode buscar 11,52 ou 12,53. Abaixo dos 9,87 retomaria sinal de realização mirando suportes em 9,36 ou 8,85.</t>
  </si>
  <si>
    <t>SOJA3 está em clara tendência de baixa pelas médias de 21 e 200 dias e segue em movimento de baixa. Abaixo dos 6,25 pode buscar suportes 5,93 ou 5,61. Teria sinal de repique altista fechando acima dos 6,4 mirando resistências em 7,27 ou 7,9. O IFR sobrevendido alerta para recuperações se superar 6,4</t>
  </si>
  <si>
    <t>BRBI11 está em clara tendência de baixa pelas médias de 21 e 200 dias e segue em movimento de baixa. Abaixo dos 16,71 pode buscar suportes 15,63 ou 14,55. Teria sinal de repique altista fechando acima dos 17,6 mirando resistências em 20,2 ou 22,35. O IFR sobrevendido alerta para recuperações se superar 17,6</t>
  </si>
  <si>
    <t>BBDC3 está em clara tendência de baixa pelas médias de 21 e 200 dias e segue em movimento de baixa. Abaixo dos 15,19 pode buscar suportes 14,23 ou 13,27. Teria sinal de repique altista fechando acima dos 15,45 mirando resistências em 18,29 ou 20,2. O IFR sobrevendido alerta para recuperações se superar 15,45</t>
  </si>
  <si>
    <t>BBDC4 está em clara tendência de baixa pelas médias de 21 e 200 dias e segue em movimento de baixa. Abaixo dos 17,47 pode buscar suportes 16,3 ou 15,14. Teria sinal de repique altista fechando acima dos 17,81 mirando resistências em 21,24 ou 23,56. O IFR sobrevendido alerta para recuperações se superar 17,81</t>
  </si>
  <si>
    <t>BRAP4 apesar de estar em tendência de alta no longo prazo pela média de 200 dias, no curto prazo está em realização. Abaixo dos 21,9 pode seguir em baixa no curto prazo mirando suportes em 20,79 ou 19,68. Teria sinal de retomada altista fechando acima dos 23,02 mirando resistências em 25,49 ou 27,7.</t>
  </si>
  <si>
    <t>SAUD3 apesar de estar em tendência de alta no longo prazo pela média de 200 dias, no curto prazo está em realização. Abaixo dos 13,43 pode seguir em baixa no curto prazo mirando suportes em 12,58 ou 11,73. Teria sinal de retomada altista fechando acima dos 13,75 mirando resistências em 16,17 ou 17,86.</t>
  </si>
  <si>
    <t>BBAS3 está em clara tendência de baixa pelas médias de 21 e 200 dias e segue em movimento de baixa. Abaixo dos 19,74 pode buscar suportes 18,25 ou 16,77. Teria sinal de repique altista fechando acima dos 20,8 mirando resistências em 24,53 ou 27,49. O IFR sobrevendido alerta para recuperações se superar 20,8</t>
  </si>
  <si>
    <t>AGRO3 está em clara tendência de baixa pelas médias de 21 e 200 dias e segue em movimento de baixa. Abaixo dos 18,52 pode buscar suportes 17,98 ou 17,45. Teria sinal de repique altista fechando acima dos 19,14 mirando resistências em 20,25 ou 21,31.</t>
  </si>
  <si>
    <t>BRKM5 está em tendência de alta pelas médias de 21 e 200 dias e vai mantendo sinal de força altista. Acima dos 13,38 pode buscar projeções nos 16,64 ou 21,93. Teria sinal de realização na perda dos 11,07 mirando os 8,09 ou 6,45. O IFR sobrecomprado alerta realizações se perder 11,07.</t>
  </si>
  <si>
    <t>BRAV3 está em tendência de alta pelas médias de 21 e 200 dias e vai mantendo sinal de força altista. Acima dos 19,19 pode buscar projeções nos 21,46 ou 24,06. Teria sinal de realização na perda dos 18,52 mirando os 17,24 ou 15,93.</t>
  </si>
  <si>
    <t>BRST3 está em clara tendência de baixa pelas médias de 21 e 200 dias e segue em movimento de baixa. Abaixo dos 2,79 pode buscar suportes 2,67 ou 2,56. Teria sinal de repique altista fechando acima dos 2,87 mirando resistências em 3,15 ou 3,37. O IFR sobrevendido alerta para recuperações se superar 2,87</t>
  </si>
  <si>
    <t>AVGO34 está em tendência de alta pelas médias de 21 e 200 dias, mas começa a dar sinal de possível realização. Abaixo dos 29,67 poderia realizar na direção dos suportes 28,12 ou 27,07. Caso supere os 31,51 retomaria sinal de alta com projeções nos 33,6 ou 36,99.</t>
  </si>
  <si>
    <t>BPAC11 apesar de estar em tendência de alta no longo prazo pela média de 200 dias, no curto prazo está em realização. Abaixo dos 53,36 pode seguir em baixa no curto prazo mirando suportes em 49,94 ou 46,53. Teria sinal de retomada altista fechando acima dos 55,02 mirando resistências em 64,4 ou 71,22. O IFR sobrevendido alerta para recuperações se superar 55,02</t>
  </si>
  <si>
    <t>CXSE3 está em tendência de alta no longo prazo, teve uma correção no curto prazo, mas pode estar retomando sinal de altas. Acima dos 17,63 pode buscar 18,8 ou 19,77. Abaixo dos 17,23 retomaria sinal de realização mirando suportes em 16,74 ou 16,25.</t>
  </si>
  <si>
    <t>CAML3 apesar de estar em tendência de alta no longo prazo pela média de 200 dias, no curto prazo está em realização. Abaixo dos 5,63 pode seguir em baixa no curto prazo mirando suportes em 5,27 ou 4,91. Teria sinal de retomada altista fechando acima dos 5,75 mirando resistências em 6,79 ou 7,5. O IFR sobrevendido alerta para recuperações se superar 5,75</t>
  </si>
  <si>
    <t>BHIA3 está em clara tendência de baixa pelas médias de 21 e 200 dias e segue em movimento de baixa. Abaixo dos 1,49 pode buscar suportes 1,06 ou 0,64. Teria sinal de repique altista fechando acima dos 1,65 mirando resistências em 2,85 ou 3,69. O IFR sobrevendido alerta para recuperações se superar 1,65</t>
  </si>
  <si>
    <t>CBAV3 apesar de estar em tendência de alta no longo prazo pela média de 200 dias, no curto prazo está em realização. Abaixo dos 10,51 pode seguir em baixa no curto prazo mirando suportes em 10,43 ou 10,36. Teria sinal de retomada altista fechando acima dos 10,6 mirando resistências em 10,75 ou 10,89.</t>
  </si>
  <si>
    <t>CEAB3 está em tendência de baixa pelas médias de 21 e 200 dias, mas começa a dar sinais de repiques de alta. Acima dos 11,23 teria sinal de repique altista mirando resistências nos 13,26 ou 15,1. Já uma perda dos 10,28 traria de volta o sinal de baixa projetando de 9,35 a 8,43.</t>
  </si>
  <si>
    <t>CMIG3 apesar de estar em tendência de alta no longo prazo pela média de 200 dias, no curto prazo está em realização. Abaixo dos 15,66 pode seguir em baixa no curto prazo mirando suportes em 14,81 ou 13,97. Teria sinal de retomada altista fechando acima dos 16,47 mirando resistências em 18,38 ou 20,06.</t>
  </si>
  <si>
    <t>CMIG4 está em tendência de alta no longo prazo, teve uma correção no curto prazo, mas pode estar retomando sinal de altas. Acima dos 11,54 pode buscar 13,53 ou 15,01. Abaixo dos 11,13 retomaria sinal de realização mirando suportes em 10,38 ou 9,64.</t>
  </si>
  <si>
    <t>COCA34 está em tendência de alta pelas médias de 21 e 200 dias, mas começa a dar sinal de possível realização. Abaixo dos 67,2 poderia realizar na direção dos suportes 61,68 ou 59,53. Caso supere os 68,61 retomaria sinal de alta com projeções nos 72,89 ou 79,82.</t>
  </si>
  <si>
    <t>COGN3 está em clara tendência de baixa pelas médias de 21 e 200 dias e segue em movimento de baixa. Abaixo dos 2,48 pode buscar suportes 2,22 ou 1,97. Teria sinal de repique altista fechando acima dos 2,59 mirando resistências em 3,29 ou 3,79. O IFR sobrevendido alerta para recuperações se superar 2,59</t>
  </si>
  <si>
    <t>C2OI34 está em clara tendência de baixa pelas médias de 21 e 200 dias e segue em movimento de baixa. Abaixo dos 35,56 pode buscar suportes 32,85 ou 30,15. Teria sinal de repique altista fechando acima dos 39,01 mirando resistências em 44,3 ou 49,7.</t>
  </si>
  <si>
    <t>CSMG3 está em tendência de alta no longo prazo, teve uma correção no curto prazo, mas pode estar retomando sinal de altas. Acima dos 54,36 pode buscar 58,74 ou 63,65. Abaixo dos 50,79 retomaria sinal de realização mirando suportes em 48,33 ou 45,87.</t>
  </si>
  <si>
    <t>CPLE3 apesar de estar em tendência de alta no longo prazo pela média de 200 dias, no curto prazo está em realização. Abaixo dos 14,45 pode seguir em baixa no curto prazo mirando suportes em 13,74 ou 13,04. Teria sinal de retomada altista fechando acima dos 14,92 mirando resistências em 16,72 ou 18,12.</t>
  </si>
  <si>
    <t>Corning Inc</t>
  </si>
  <si>
    <t>G1LW34</t>
  </si>
  <si>
    <t>G1LW34 está em tendência de alta pelas médias de 21 e 200 dias, mas começa a dar sinal de possível realização. Abaixo dos 875 poderia realizar na direção dos suportes 747,84 ou 654,47. Caso supere os 930,72 retomaria sinal de alta com projeções nos 1050 ou 1236,73.</t>
  </si>
  <si>
    <t>CSAN3 está em clara tendência de baixa pelas médias de 21 e 200 dias e segue em movimento de baixa. Abaixo dos 4,21 pode buscar suportes 3,81 ou 3,41. Teria sinal de repique altista fechando acima dos 4,59 mirando resistências em 5,49 ou 6,28. O IFR sobrevendido alerta para recuperações se superar 4,59</t>
  </si>
  <si>
    <t>CPFE3 está em tendência de alta no longo prazo, teve uma correção no curto prazo, mas pode estar retomando sinal de altas. Acima dos 45,3 pode buscar 52,32 ou 57,67. Abaixo dos 43,65 retomaria sinal de realização mirando suportes em 40,97 ou 38,29.</t>
  </si>
  <si>
    <t>CSED3 está em tendência de baixa pelas médias de 21 e 200 dias, mas começa a dar sinais de repiques de alta. Acima dos 4,24 teria sinal de repique altista mirando resistências nos 5,98 ou 7,19. Já uma perda dos 4,02 traria de volta o sinal de baixa projetando de 3,41 a 2,8. O IFR sobrevendido alerta para recuperações se superar 4,24</t>
  </si>
  <si>
    <t>CMIN3 está em clara tendência de baixa pelas médias de 21 e 200 dias e segue em movimento de baixa. Abaixo dos 4,26 pode buscar suportes 4,01 ou 3,77. Teria sinal de repique altista fechando acima dos 4,75 mirando resistências em 5,05 ou 5,53. O IFR sobrevendido alerta para recuperações se superar 4,75</t>
  </si>
  <si>
    <t>CSUD3 está em clara tendência de baixa pelas médias de 21 e 200 dias e segue em movimento de baixa. Abaixo dos 16,41 pode buscar suportes 15,36 ou 14,31. Teria sinal de repique altista fechando acima dos 17,01 mirando resistências em 19,8 ou 21,89.</t>
  </si>
  <si>
    <t>CURY3 está em clara tendência de baixa pelas médias de 21 e 200 dias e segue em movimento de baixa. Abaixo dos 28,45 pode buscar suportes 26,58 ou 24,71. Teria sinal de repique altista fechando acima dos 29,83 mirando resistências em 34,49 ou 38,22.</t>
  </si>
  <si>
    <t>CVCB3 está em clara tendência de baixa pelas médias de 21 e 200 dias e segue em movimento de baixa. Abaixo dos 1,76 pode buscar suportes 1,5 ou 1,25. Teria sinal de repique altista fechando acima dos 1,86 mirando resistências em 2,57 ou 3,07.</t>
  </si>
  <si>
    <t>CYRE3 está em clara tendência de baixa pelas médias de 21 e 200 dias e segue em movimento de baixa. Abaixo dos 21,44 pode buscar suportes 20,2 ou 17,81. Teria sinal de repique altista fechando acima dos 22,02 mirando resistências em 27,93 ou 32,7. O IFR sobrevendido alerta para recuperações se superar 22,02</t>
  </si>
  <si>
    <t>CYRE4 está em clara tendência de baixa pelas médias de 21 e 200 dias e segue em movimento de baixa. Abaixo dos 19,04 pode buscar suportes 17,09 ou 15,15. Teria sinal de repique altista fechando acima dos 20,29 mirando resistências em 25,33 ou 29,21.</t>
  </si>
  <si>
    <t>DASA3 apesar de estar em tendência de alta no longo prazo pela média de 200 dias, no curto prazo está em realização. Abaixo dos 2,93 pode seguir em baixa no curto prazo mirando suportes em 2,73 ou 2,54. Teria sinal de retomada altista fechando acima dos 3,55 mirando resistências em 3,93 ou 4,55.</t>
  </si>
  <si>
    <t>D1DG34 está em tendência de alta pelas médias de 21 e 200 dias, mas começa a dar sinal de possível realização. Abaixo dos 101,96 poderia realizar na direção dos suportes 62,8 ou 49,24. Caso supere os 106,66 retomaria sinal de alta com projeções nos 133,76 ou 177,62. O IFR sobrecomprado alerta realizações se perder 101,96.</t>
  </si>
  <si>
    <t>D1EL34 está em tendência de alta pelas médias de 21 e 200 dias, mas começa a dar sinal de possível realização. Abaixo dos 1167,29 poderia realizar na direção dos suportes 972,1 ou 871,23. Caso supere os 1298,51 retomaria sinal de alta com projeções nos 1500,23 ou 1826,64.</t>
  </si>
  <si>
    <t>DESK3 apesar de estar em tendência de alta no longo prazo pela média de 200 dias, no curto prazo está em realização. Abaixo dos 17,5 pode seguir em baixa no curto prazo mirando suportes em 17,16 ou 16,83. Teria sinal de retomada altista fechando acima dos 17,76 mirando resistências em 18,57 ou 19,23.</t>
  </si>
  <si>
    <t>DXCO3 está em clara tendência de baixa pelas médias de 21 e 200 dias e segue em movimento de baixa. Abaixo dos 4,77 pode buscar suportes 4,41 ou 4,05. Teria sinal de repique altista fechando acima dos 4,95 mirando resistências em 5,93 ou 6,64. O IFR sobrevendido alerta para recuperações se superar 4,95</t>
  </si>
  <si>
    <t>PNVL3 apesar de estar em tendência de alta no longo prazo pela média de 200 dias, no curto prazo está em realização. Abaixo dos 11,92 pode seguir em baixa no curto prazo mirando suportes em 11,04 ou 10,16. Teria sinal de retomada altista fechando acima dos 12,24 mirando resistências em 14,76 ou 16,51. O IFR sobrevendido alerta para recuperações se superar 12,24</t>
  </si>
  <si>
    <t>DIRR3 está em clara tendência de baixa pelas médias de 21 e 200 dias e segue em movimento de baixa. Abaixo dos 12,52 pode buscar suportes 11,74 ou 10,97. Teria sinal de repique altista fechando acima dos 13,02 mirando resistências em 15,02 ou 16,56.</t>
  </si>
  <si>
    <t>ECOR3 está em clara tendência de baixa pelas médias de 21 e 200 dias e segue em movimento de baixa. Abaixo dos 7,29 pode buscar suportes 6,48 ou 5,67. Teria sinal de repique altista fechando acima dos 7,63 mirando resistências em 9,9 ou 11,51. O IFR sobrevendido alerta para recuperações se superar 7,63</t>
  </si>
  <si>
    <t>LILY34 está em tendência de alta pelas médias de 21 e 200 dias, mas começa a dar sinal de possível realização. Abaixo dos 163,55 poderia realizar na direção dos suportes 141,83 ou 132,85. Caso supere os 170,88 retomaria sinal de alta com projeções nos 188,83 ou 217,88.</t>
  </si>
  <si>
    <t>EMBJ3 está em clara tendência de baixa pelas médias de 21 e 200 dias e segue em movimento de baixa. Abaixo dos 69,64 pode buscar suportes 64,87 ou 60,11. Teria sinal de repique altista fechando acima dos 72,12 mirando resistências em 85,05 ou 94,57. O IFR sobrevendido alerta para recuperações se superar 72,12</t>
  </si>
  <si>
    <t>ENGI11 está em clara tendência de baixa pelas médias de 21 e 200 dias e segue em movimento de baixa. Abaixo dos 47,98 pode buscar suportes 44,87 ou 41,77. Teria sinal de repique altista fechando acima dos 48,89 mirando resistências em 58,02 ou 64,22. O IFR sobrevendido alerta para recuperações se superar 48,89</t>
  </si>
  <si>
    <t>ENEV3 apesar de estar em tendência de alta no longo prazo pela média de 200 dias, no curto prazo está em realização. Abaixo dos 24,75 pode seguir em baixa no curto prazo mirando suportes em 23,82 ou 22,89. Teria sinal de retomada altista fechando acima dos 25,2 mirando resistências em 27,75 ou 29,6. O IFR sobrevendido alerta para recuperações se superar 25,2</t>
  </si>
  <si>
    <t>EGIE3 apesar de estar em tendência de alta no longo prazo pela média de 200 dias, no curto prazo está em realização. Abaixo dos 31,93 pode seguir em baixa no curto prazo mirando suportes em 30,28 ou 28,64. Teria sinal de retomada altista fechando acima dos 32,71 mirando resistências em 37,24 ou 40,52. O IFR sobrevendido alerta para recuperações se superar 32,71</t>
  </si>
  <si>
    <t>EQTL3 está em tendência de alta no longo prazo, teve uma correção no curto prazo, mas pode estar retomando sinal de altas. Acima dos 39,12 pode buscar 45,51 ou 50,19. Abaixo dos 37,93 retomaria sinal de realização mirando suportes em 35,58 ou 33,24. O IFR sobrevendido alerta para recuperações se superar 39,12</t>
  </si>
  <si>
    <t>EUCA4 está em tendência de alta pelas médias de 21 e 200 dias, mas começa a dar sinal de possível realização. Abaixo dos 24,82 poderia realizar na direção dos suportes 20,08 ou 18,06. Caso supere os 26,6 retomaria sinal de alta com projeções nos 30,62 ou 37,14. O IFR sobrecomprado alerta realizações se perder 24,82.</t>
  </si>
  <si>
    <t>EVEN3 está em tendência de baixa pelas médias de 21 e 200 dias, mas começa a dar sinais de repiques de alta. Acima dos 5,67 teria sinal de repique altista mirando resistências nos 6,82 ou 7,78. Já uma perda dos 5,26 traria de volta o sinal de baixa projetando de 4,77 a 4,29. O IFR sobrevendido alerta para recuperações se superar 5,67</t>
  </si>
  <si>
    <t>EXXO34 está em tendência de alta pelas médias de 21 e 200 dias e vai mantendo sinal de força altista. Acima dos 101,17 pode buscar projeções nos 109,48 ou 122,93. Teria sinal de realização na perda dos 97,5 mirando os 87,72 ou 83,56.</t>
  </si>
  <si>
    <t>EZTC3 está em tendência de baixa pelas médias de 21 e 200 dias, mas começa a dar sinais de repiques de alta. Acima dos 12,87 teria sinal de repique altista mirando resistências nos 16,2 ou 18,46. Já uma perda dos 12,54 traria de volta o sinal de baixa projetando de 11,4 a 10,27.</t>
  </si>
  <si>
    <t>FESA4 está em clara tendência de baixa pelas médias de 21 e 200 dias e segue em movimento de baixa. Abaixo dos 6,15 pode buscar suportes 5,48 ou 4,82. Teria sinal de repique altista fechando acima dos 6,58 mirando resistências em 8,29 ou 9,61. O IFR sobrevendido alerta para recuperações se superar 6,58</t>
  </si>
  <si>
    <t>FLRY3 está em tendência de alta no longo prazo, teve uma correção no curto prazo, mas pode estar retomando sinal de altas. Acima dos 15,74 pode buscar 16,96 ou 17,88. Abaixo dos 15,46 retomaria sinal de realização mirando suportes em 14,99 ou 14,53.</t>
  </si>
  <si>
    <t>FRAS3 está em clara tendência de baixa pelas médias de 21 e 200 dias e segue em movimento de baixa. Abaixo dos 21,05 pode buscar suportes 20,57 ou 20,1. Teria sinal de repique altista fechando acima dos 22,58 mirando resistências em 23,52 ou 25,05.</t>
  </si>
  <si>
    <t>Freeport-Mcmoran Inc</t>
  </si>
  <si>
    <t>FCXO34</t>
  </si>
  <si>
    <t>FCXO34 apesar de estar em tendência de alta no longo prazo pela média de 200 dias, no curto prazo está em realização. Abaixo dos 99,88 pode seguir em baixa no curto prazo mirando suportes em 91,81 ou 83,69. Teria sinal de retomada altista fechando acima dos 106,67 mirando resistências em 118,06 ou 134,28.</t>
  </si>
  <si>
    <t>GGBR4 está em tendência de alta pelas médias de 21 e 200 dias, mas começa a dar sinal de possível realização. Abaixo dos 23,05 poderia realizar na direção dos suportes 21,02 ou 19,96. Caso supere os 23,6 retomaria sinal de alta com projeções nos 24,42 ou 26,52.</t>
  </si>
  <si>
    <t>GOAU4 está em tendência de alta pelas médias de 21 e 200 dias, mas começa a dar sinal de possível realização. Abaixo dos 10,01 poderia realizar na direção dos suportes 9,27 ou 8,88. Caso supere os 10,5 retomaria sinal de alta com projeções nos 11,26 ou 12,49.</t>
  </si>
  <si>
    <t>GGPS3 está em clara tendência de baixa pelas médias de 21 e 200 dias e segue em movimento de baixa. Abaixo dos 13,08 pode buscar suportes 11,9 ou 10,73. Teria sinal de repique altista fechando acima dos 13,4 mirando resistências em 16,88 ou 19,22. O IFR sobrevendido alerta para recuperações se superar 13,4</t>
  </si>
  <si>
    <t>GRND3 está em tendência de baixa pelas médias de 21 e 200 dias, mas começa a dar sinais de repiques de alta. Acima dos 4,05 teria sinal de repique altista mirando resistências nos 4,72 ou 5,21. Já uma perda dos 3,92 traria de volta o sinal de baixa projetando de 3,67 a 3,42.</t>
  </si>
  <si>
    <t>GMAT3 está em clara tendência de baixa pelas médias de 21 e 200 dias e segue em movimento de baixa. Abaixo dos 4,06 pode buscar suportes 3,81 ou 3,57. Teria sinal de repique altista fechando acima dos 4,43 mirando resistências em 4,85 ou 5,33.</t>
  </si>
  <si>
    <t>SBFG3 está em tendência de baixa pelas médias de 21 e 200 dias, mas começa a dar sinais de repiques de alta. Acima dos 10,84 teria sinal de repique altista mirando resistências nos 12,79 ou 14,4. Já uma perda dos 10,17 traria de volta o sinal de baixa projetando de 9,36 a 8,55.</t>
  </si>
  <si>
    <t>HAPV3 apesar de estar em tendência de baixa no longo prazo pela média de 200 dias, no curto prazo está com sinal de recuperação favorecendo repiques de alta. Acima dos 12,97 pode seguir repique altista na direção resistências nos 14,42 ou 16,53. Caso perca os 12,42 teria sinal de baixa projetando de 10,99 a 9,93. O padrão de volume favorece a alta.</t>
  </si>
  <si>
    <t>HBOR3 está em clara tendência de baixa pelas médias de 21 e 200 dias e segue em movimento de baixa. Abaixo dos 2,08 pode buscar suportes 1,96 ou 1,84. Teria sinal de repique altista fechando acima dos 2,25 mirando resistências em 2,46 ou 2,69.</t>
  </si>
  <si>
    <t>HBSA3 está em clara tendência de baixa pelas médias de 21 e 200 dias e segue em movimento de baixa. Abaixo dos 3,22 pode buscar suportes 3,03 ou 2,85. Teria sinal de repique altista fechando acima dos 3,34 mirando resistências em 3,81 ou 4,17.</t>
  </si>
  <si>
    <t>HYPE3 está em clara tendência de baixa pelas médias de 21 e 200 dias e segue em movimento de baixa. Abaixo dos 22,7 pode buscar suportes 22,01 ou 21,45. Teria sinal de repique altista fechando acima dos 23,06 mirando resistências em 23,8 ou 24,9.</t>
  </si>
  <si>
    <t>IGTI11 apesar de estar em tendência de alta no longo prazo pela média de 200 dias, no curto prazo está em realização. Abaixo dos 25,72 pode seguir em baixa no curto prazo mirando suportes em 24,25 ou 22,79. Teria sinal de retomada altista fechando acima dos 26,4 mirando resistências em 30,45 ou 33,37.</t>
  </si>
  <si>
    <t>ITLC34 está em tendência de alta pelas médias de 21 e 200 dias, mas começa a dar sinal de possível realização. Abaixo dos 86,65 poderia realizar na direção dos suportes 53,81 ou 37,11. Caso supere os 96,5 retomaria sinal de alta com projeções nos 107,83 ou 141,21.</t>
  </si>
  <si>
    <t>INTB3 apesar de estar em tendência de alta no longo prazo pela média de 200 dias, no curto prazo está em realização. Abaixo dos 13,8 pode seguir em baixa no curto prazo mirando suportes em 13,12 ou 12,45. Teria sinal de retomada altista fechando acima dos 14,79 mirando resistências em 15,97 ou 17,31.</t>
  </si>
  <si>
    <t>INBR32 está em clara tendência de baixa pelas médias de 21 e 200 dias e segue em movimento de baixa. Abaixo dos 28,38 pode buscar suportes 24,07 ou 19,77. Teria sinal de repique altista fechando acima dos 29,62 mirando resistências em 42,3 ou 50,9. O IFR sobrevendido alerta para recuperações se superar 29,62</t>
  </si>
  <si>
    <t>MYPK3 está em clara tendência de baixa pelas médias de 21 e 200 dias e segue em movimento de baixa. Abaixo dos 8,95 pode buscar suportes 8,44 ou 7,93. Teria sinal de repique altista fechando acima dos 9,15 mirando resistências em 10,6 ou 11,61.</t>
  </si>
  <si>
    <t>RANI3 está em clara tendência de baixa pelas médias de 21 e 200 dias e segue em movimento de baixa. Abaixo dos 7,62 pode buscar suportes 7,28 ou 6,94. Teria sinal de repique altista fechando acima dos 8,02 mirando resistências em 8,72 ou 9,39.</t>
  </si>
  <si>
    <t>IRBR3 está em tendência de alta no longo prazo, teve uma correção no curto prazo, mas pode estar retomando sinal de altas. Acima dos 53,62 pode buscar 58,57 ou 63,21. Abaixo dos 51,05 retomaria sinal de realização mirando suportes em 48,72 ou 46,4.</t>
  </si>
  <si>
    <t>ISAE4 apesar de estar em tendência de alta no longo prazo pela média de 200 dias, no curto prazo está em realização. Abaixo dos 28,16 pode seguir em baixa no curto prazo mirando suportes em 27,27 ou 26,38. Teria sinal de retomada altista fechando acima dos 28,55 mirando resistências em 31,03 ou 32,8.</t>
  </si>
  <si>
    <t>ITSA3 apesar de estar em tendência de alta no longo prazo pela média de 200 dias, no curto prazo está em realização. Abaixo dos 12,84 pode seguir em baixa no curto prazo mirando suportes em 12,26 ou 11,68. Teria sinal de retomada altista fechando acima dos 13,04 mirando resistências em 14,71 ou 15,86.</t>
  </si>
  <si>
    <t>ITSA4 apesar de estar em tendência de alta no longo prazo pela média de 200 dias, no curto prazo está em realização. Abaixo dos 12,73 pode seguir em baixa no curto prazo mirando suportes em 12,04 ou 11,35. Teria sinal de retomada altista fechando acima dos 12,99 mirando resistências em 14,95 ou 16,32.</t>
  </si>
  <si>
    <t>ITUB3 apesar de estar em tendência de alta no longo prazo pela média de 200 dias, no curto prazo está em realização. Abaixo dos 39,74 pode seguir em baixa no curto prazo mirando suportes em 37,51 ou 35,28. Teria sinal de retomada altista fechando acima dos 40,38 mirando resistências em 46,95 ou 51,4.</t>
  </si>
  <si>
    <t>ITUB4 apesar de estar em tendência de alta no longo prazo pela média de 200 dias, no curto prazo está em realização. Abaixo dos 39,3 pode seguir em baixa no curto prazo mirando suportes em 36,91 ou 34,53. Teria sinal de retomada altista fechando acima dos 39,85 mirando resistências em 47,01 ou 51,77. O IFR sobrevendido alerta para recuperações se superar 39,85</t>
  </si>
  <si>
    <t>JALL3 está em clara tendência de baixa pelas médias de 21 e 200 dias e segue em movimento de baixa. Abaixo dos 2,93 pode buscar suportes 2,77 ou 2,62. Teria sinal de repique altista fechando acima dos 3,03 mirando resistências em 3,42 ou 3,72.</t>
  </si>
  <si>
    <t>JBSS32 está em clara tendência de baixa pelas médias de 21 e 200 dias e segue em movimento de baixa. Abaixo dos 66,79 pode buscar suportes 59,91 ou 53,03. Teria sinal de repique altista fechando acima dos 69,34 mirando resistências em 89,05 ou 102,8. O IFR sobrevendido alerta para recuperações se superar 69,34</t>
  </si>
  <si>
    <t>JHSF3 apesar de estar em tendência de alta no longo prazo pela média de 200 dias, no curto prazo está em realização. Abaixo dos 10,25 pode seguir em baixa no curto prazo mirando suportes em 8,96 ou 7,67. Teria sinal de retomada altista fechando acima dos 10,72 mirando resistências em 14,42 ou 16,99. O IFR sobrevendido alerta para recuperações se superar 10,72</t>
  </si>
  <si>
    <t>JPMC34 está em clara tendência de baixa pelas médias de 21 e 200 dias e segue em movimento de baixa. Abaixo dos 149,25 pode buscar suportes 145 ou 141,12. Teria sinal de repique altista fechando acima dos 150,89 mirando resistências em 157,53 ou 165,27.</t>
  </si>
  <si>
    <t>JSLG3 apesar de estar em tendência de alta no longo prazo pela média de 200 dias, no curto prazo está em realização. Abaixo dos 6,39 pode seguir em baixa no curto prazo mirando suportes em 5,81 ou 5,24. Teria sinal de retomada altista fechando acima dos 6,55 mirando resistências em 8,25 ou 9,39.</t>
  </si>
  <si>
    <t>KEPL3 está em clara tendência de baixa pelas médias de 21 e 200 dias e segue em movimento de baixa. Abaixo dos 7,06 pode buscar suportes 6,71 ou 6,36. Teria sinal de repique altista fechando acima dos 7,23 mirando resistências em 8,19 ou 8,88. O IFR sobrevendido alerta para recuperações se superar 7,23</t>
  </si>
  <si>
    <t>Kla Corp</t>
  </si>
  <si>
    <t>K1LA34</t>
  </si>
  <si>
    <t>K1LA34 apesar de estar em tendência de alta no longo prazo pela média de 200 dias, no curto prazo está em realização. Abaixo dos 2110,9 pode seguir em baixa no curto prazo mirando suportes em 2015,02 ou 1919,15. Teria sinal de retomada altista fechando acima dos 2220,78 mirando resistências em 2421,16 ou 2612,9.</t>
  </si>
  <si>
    <t>KLBN3 está em clara tendência de baixa pelas médias de 21 e 200 dias e segue em movimento de baixa. Abaixo dos 3,27 pode buscar suportes 3,11 ou 2,95. Teria sinal de repique altista fechando acima dos 3,35 mirando resistências em 3,78 ou 4,09. O IFR sobrevendido alerta para recuperações se superar 3,35</t>
  </si>
  <si>
    <t>KLBN4 está em clara tendência de baixa pelas médias de 21 e 200 dias e segue em movimento de baixa. Abaixo dos 3,26 pode buscar suportes 3,09 ou 2,92. Teria sinal de repique altista fechando acima dos 3,32 mirando resistências em 3,8 ou 4,13. O IFR sobrevendido alerta para recuperações se superar 3,32</t>
  </si>
  <si>
    <t>KLBN11 está em clara tendência de baixa pelas médias de 21 e 200 dias e segue em movimento de baixa. Abaixo dos 16,29 pode buscar suportes 15,47 ou 14,65. Teria sinal de repique altista fechando acima dos 16,51 mirando resistências em 18,93 ou 20,56. O IFR sobrevendido alerta para recuperações se superar 16,51</t>
  </si>
  <si>
    <t>LAVV3 está em clara tendência de baixa pelas médias de 21 e 200 dias e segue em movimento de baixa. Abaixo dos 11,21 pode buscar suportes 9,85 ou 8,5. Teria sinal de repique altista fechando acima dos 11,63 mirando resistências em 15,59 ou 18,29. O IFR sobrevendido alerta para recuperações se superar 11,63</t>
  </si>
  <si>
    <t>LIGT3 está em tendência de baixa pelas médias de 21 e 200 dias, mas começa a dar sinais de repiques de alta. Acima dos 4,17 teria sinal de repique altista mirando resistências nos 5,35 ou 6,38. Já uma perda dos 3,67 traria de volta o sinal de baixa projetando de 3,15 a 2,63.</t>
  </si>
  <si>
    <t>RENT3 apesar de estar em tendência de alta no longo prazo pela média de 200 dias, no curto prazo está em realização. Abaixo dos 42,01 pode seguir em baixa no curto prazo mirando suportes em 38,81 ou 35,61. Teria sinal de retomada altista fechando acima dos 43,38 mirando resistências em 52,35 ou 58,74.</t>
  </si>
  <si>
    <t>RENT4 está em clara tendência de baixa pelas médias de 21 e 200 dias e segue em movimento de baixa. Abaixo dos 40,67 pode buscar suportes 37,66 ou 34,65. Teria sinal de repique altista fechando acima dos 41,83 mirando resistências em 50,41 ou 56,42.</t>
  </si>
  <si>
    <t>LOGG3 apesar de estar em tendência de alta no longo prazo pela média de 200 dias, no curto prazo está em realização. Abaixo dos 25,25 pode seguir em baixa no curto prazo mirando suportes em 24,4 ou 23,56. Teria sinal de retomada altista fechando acima dos 25,86 mirando resistências em 27,97 ou 29,65.</t>
  </si>
  <si>
    <t>LREN3 está em tendência de baixa pelas médias de 21 e 200 dias, mas começa a dar sinais de repiques de alta. Acima dos 13,81 teria sinal de repique altista mirando resistências nos 15,4 ou 16,86. Já uma perda dos 13,03 traria de volta o sinal de baixa projetando de 12,29 a 11,56.</t>
  </si>
  <si>
    <t>LWSA3 está em clara tendência de baixa pelas médias de 21 e 200 dias e segue em movimento de baixa. Abaixo dos 3,58 pode buscar suportes 3,35 ou 3,12. Teria sinal de repique altista fechando acima dos 3,82 mirando resistências em 4,31 ou 4,76.</t>
  </si>
  <si>
    <t>MDIA3 está em clara tendência de baixa pelas médias de 21 e 200 dias e segue em movimento de baixa. Abaixo dos 19,41 pode buscar suportes 17,74 ou 16,07. Teria sinal de repique altista fechando acima dos 20,08 mirando resistências em 24,8 ou 28,13. O IFR sobrevendido alerta para recuperações se superar 20,08</t>
  </si>
  <si>
    <t>MGLU3 está em clara tendência de baixa pelas médias de 21 e 200 dias e segue em movimento de baixa. Abaixo dos 6,6 pode buscar suportes 5,75 ou 4,91. Teria sinal de repique altista fechando acima dos 6,99 mirando resistências em 9,32 ou 11. O IFR sobrevendido alerta para recuperações se superar 6,99</t>
  </si>
  <si>
    <t>POMO3 apesar de estar em tendência de alta no longo prazo pela média de 200 dias, no curto prazo está em realização. Abaixo dos 5,71 pode seguir em baixa no curto prazo mirando suportes em 5,41 ou 5,12. Teria sinal de retomada altista fechando acima dos 5,97 mirando resistências em 6,65 ou 7,23.</t>
  </si>
  <si>
    <t>POMO4 está em clara tendência de baixa pelas médias de 21 e 200 dias e segue em movimento de baixa. Abaixo dos 5,88 pode buscar suportes 5,52 ou 5,16. Teria sinal de repique altista fechando acima dos 6,07 mirando resistências em 7,04 ou 7,75.</t>
  </si>
  <si>
    <t>MBRF3 está em clara tendência de baixa pelas médias de 21 e 200 dias e segue em movimento de baixa. Abaixo dos 16,73 pode buscar suportes 15,79 ou 14,85. Teria sinal de repique altista fechando acima dos 17,42 mirando resistências em 19,76 ou 21,63.</t>
  </si>
  <si>
    <t>Marvell Technology Group Ltd</t>
  </si>
  <si>
    <t>M2RV34</t>
  </si>
  <si>
    <t>M2RV34 está em tendência de alta pelas médias de 21 e 200 dias, mas começa a dar sinal de possível realização. Abaixo dos 82,99 poderia realizar na direção dos suportes 72,12 ou 64,95. Caso supere os 95,32 retomaria sinal de alta com projeções nos 109,65 ou 132,85.</t>
  </si>
  <si>
    <t>CASH3 está em clara tendência de baixa pelas médias de 21 e 200 dias e segue em movimento de baixa. Abaixo dos 3,89 pode buscar suportes 3,67 ou 3,45. Teria sinal de repique altista fechando acima dos 4,14 mirando resistências em 4,6 ou 5,03.</t>
  </si>
  <si>
    <t>MELK3 está em tendência de baixa pelas médias de 21 e 200 dias, mas começa a dar sinais de repiques de alta. Acima dos 3,27 teria sinal de repique altista mirando resistências nos 3,54 ou 3,8. Já uma perda dos 3,11 traria de volta o sinal de baixa projetando de 2,97 a 2,84.</t>
  </si>
  <si>
    <t>MELI34 está em tendência de baixa pelas médias de 21 e 200 dias, mas começa a dar sinais de repiques de alta. Acima dos 66,13 teria sinal de repique altista mirando resistências nos 77,69 ou 87,78. Já uma perda dos 61,35 traria de volta o sinal de baixa projetando de 56,3 a 51,25.</t>
  </si>
  <si>
    <t>BMEB4 apesar de estar em tendência de alta no longo prazo pela média de 200 dias, no curto prazo está em realização. Abaixo dos 65,2 pode seguir em baixa no curto prazo mirando suportes em 60,31 ou 55,42. Teria sinal de retomada altista fechando acima dos 67,97 mirando resistências em 81,01 ou 90,78.</t>
  </si>
  <si>
    <t>M1TA34 está em clara tendência de baixa pelas médias de 21 e 200 dias e segue em movimento de baixa. Abaixo dos 108,19 pode buscar suportes 103,74 ou 98,13. Teria sinal de repique altista fechando acima dos 109,95 mirando resistências em 121,89 ou 133,1.</t>
  </si>
  <si>
    <t>LEVE3 apesar de estar em tendência de alta no longo prazo pela média de 200 dias, no curto prazo está em realização. Abaixo dos 32,57 pode seguir em baixa no curto prazo mirando suportes em 31,44 ou 30,32. Teria sinal de retomada altista fechando acima dos 33,32 mirando resistências em 36,21 ou 38,45.</t>
  </si>
  <si>
    <t>MUTC34 está em tendência de alta pelas médias de 21 e 200 dias, mas começa a dar sinal de possível realização. Abaixo dos 553,65 poderia realizar na direção dos suportes 362,84 ou 265,93. Caso supere os 676,45 retomaria sinal de alta com projeções nos 870,26 ou 1183,87.</t>
  </si>
  <si>
    <t>MSFT34 está em tendência de baixa pela média de 200 dias, a parece ter completado movimento de repique de alta de curto prazo e pode estar retomando o movimento baixista. Abaixo dos 86,89 pode seguir em queda na direção dos suportes 82,39 ou 79,96. Teria sinal de repique altista fechando acima dos 90,23 mirando resistências em 95,07 ou 102,91.</t>
  </si>
  <si>
    <t>MILS3 apesar de estar em tendência de alta no longo prazo pela média de 200 dias, no curto prazo está em realização. Abaixo dos 12,45 pode seguir em baixa no curto prazo mirando suportes em 11,96 ou 11,47. Teria sinal de retomada altista fechando acima dos 12,83 mirando resistências em 14,02 ou 14,99.</t>
  </si>
  <si>
    <t>BEEF3 está em tendência de baixa pela média de 200 dias, a parece ter completado movimento de repique de alta de curto prazo e pode estar retomando o movimento baixista. Abaixo dos 4,25 pode seguir em queda na direção dos suportes 3,73 ou 3,5. Teria sinal de repique altista fechando acima dos 4,46 mirando resistências em 4,91 ou 5,64.</t>
  </si>
  <si>
    <t>MTRE3 está em clara tendência de baixa pelas médias de 21 e 200 dias e segue em movimento de baixa. Abaixo dos 3,39 pode buscar suportes 3,22 ou 3,05. Teria sinal de repique altista fechando acima dos 3,55 mirando resistências em 3,93 ou 4,26.</t>
  </si>
  <si>
    <t>MOTV3 está em tendência de baixa pelas médias de 21 e 200 dias, mas começa a dar sinais de repiques de alta. Acima dos 14,83 teria sinal de repique altista mirando resistências nos 17,56 ou 19,55. Já uma perda dos 14,33 traria de volta o sinal de baixa projetando de 13,33 a 12,33.</t>
  </si>
  <si>
    <t>MDNE3 apesar de estar em tendência de alta no longo prazo pela média de 200 dias, no curto prazo está em realização. Abaixo dos 26,8 pode seguir em baixa no curto prazo mirando suportes em 24,67 ou 22,54. Teria sinal de retomada altista fechando acima dos 27,61 mirando resistências em 33,68 ou 37,93.</t>
  </si>
  <si>
    <t>MOVI3 está em clara tendência de baixa pelas médias de 21 e 200 dias e segue em movimento de baixa. Abaixo dos 9,27 pode buscar suportes 7,59 ou 5,91. Teria sinal de repique altista fechando acima dos 9,75 mirando resistências em 14,7 ou 18,05. O IFR sobrevendido alerta para recuperações se superar 9,75</t>
  </si>
  <si>
    <t>MRVE3 está em clara tendência de baixa pelas médias de 21 e 200 dias e segue em movimento de baixa. Abaixo dos 5,95 pode buscar suportes 5,4 ou 4,86. Teria sinal de repique altista fechando acima dos 6,27 mirando resistências em 7,71 ou 8,79.</t>
  </si>
  <si>
    <t>MLAS3 está em tendência de alta no longo prazo, teve uma correção no curto prazo, mas pode estar retomando sinal de altas. Acima dos 1,59 pode buscar 1,76 ou 1,97. Abaixo dos 1,52 retomaria sinal de realização mirando suportes em 1,41 ou 1,3.</t>
  </si>
  <si>
    <t>MULT3 está em tendência de alta no longo prazo, teve uma correção no curto prazo, mas pode estar retomando sinal de altas. Acima dos 29,75 pode buscar 34,97 ou 38,71. Abaixo dos 28,91 retomaria sinal de realização mirando suportes em 27,03 ou 25,16.</t>
  </si>
  <si>
    <t>NATU3 apesar de estar em tendência de alta no longo prazo pela média de 200 dias, no curto prazo está em realização. Abaixo dos 9,71 pode seguir em baixa no curto prazo mirando suportes em 9,17 ou 8,55. Teria sinal de retomada altista fechando acima dos 10,08 mirando resistências em 11,15 ou 12,37.</t>
  </si>
  <si>
    <t>NFLX34 está em tendência de baixa pelas médias de 21 e 200 dias, mas começa a dar sinais de repiques de alta. Acima dos 9,01 teria sinal de repique altista mirando resistências nos 9,73 ou 10,59. Já uma perda dos 8,67 traria de volta o sinal de baixa projetando de 8,33 a 7,89.</t>
  </si>
  <si>
    <t>ROXO34 está em clara tendência de baixa pelas médias de 21 e 200 dias e segue em movimento de baixa. Abaixo dos 9,97 pode buscar suportes 9,07 ou 8,18. Teria sinal de repique altista fechando acima dos 10,5 mirando resistências em 12,86 ou 14,64. O IFR sobrevendido alerta para recuperações se superar 10,5</t>
  </si>
  <si>
    <t>NVDC34 está em tendência de alta pelas médias de 21 e 200 dias, mas começa a dar sinal de possível realização. Abaixo dos 22,81 poderia realizar na direção dos suportes 20,07 ou 18,68. Caso supere os 24,56 retomaria sinal de alta com projeções nos 27,33 ou 31,82.</t>
  </si>
  <si>
    <t>OPCT3 apesar de estar em tendência de alta no longo prazo pela média de 200 dias, no curto prazo está em realização. Abaixo dos 9,65 pode seguir em baixa no curto prazo mirando suportes em 9,35 ou 9,05. Teria sinal de retomada altista fechando acima dos 10,14 mirando resistências em 10,62 ou 11,21.</t>
  </si>
  <si>
    <t>ONCO3 está em clara tendência de baixa pelas médias de 21 e 200 dias e segue em movimento de baixa. Abaixo dos 1,03 pode buscar suportes 0,71 ou 0,39. Teria sinal de repique altista fechando acima dos 1,08 mirando resistências em 2,05 ou 2,68. O IFR sobrevendido alerta para recuperações se superar 1,08</t>
  </si>
  <si>
    <t>ORCL34 está em tendência de baixa pela média de 200 dias, a parece ter completado movimento de repique de alta de curto prazo e pode estar retomando o movimento baixista. Abaixo dos 153,2 pode seguir em queda na direção dos suportes 133,22 ou 122,95. Teria sinal de repique altista fechando acima dos 166,45 mirando resistências em 186,98 ou 220,21.</t>
  </si>
  <si>
    <t>OBTC3 está em clara tendência de baixa pelas médias de 21 e 200 dias e segue em movimento de baixa. Abaixo dos 6,51 pode buscar suportes 6,11 ou 5,71. Teria sinal de repique altista fechando acima dos 7,23 mirando resistências em 7,79 ou 8,58.</t>
  </si>
  <si>
    <t>ORVR3 está em tendência de alta no longo prazo, teve uma correção no curto prazo, mas pode estar retomando sinal de altas. Acima dos 78,6 pode buscar 83,81 ou 89,08. Abaixo dos 75,27 retomaria sinal de realização mirando suportes em 72,63 ou 69,99.</t>
  </si>
  <si>
    <t>PCAR3 está em clara tendência de baixa pelas médias de 21 e 200 dias e segue em movimento de baixa. Abaixo dos 2,14 pode buscar suportes 1,86 ou 1,59. Teria sinal de repique altista fechando acima dos 2,31 mirando resistências em 3,02 ou 3,56.</t>
  </si>
  <si>
    <t>PAGS34 está em tendência de baixa pelas médias de 21 e 200 dias, mas começa a dar sinais de repiques de alta. Acima dos 9,27 teria sinal de repique altista mirando resistências nos 11,24 ou 12,85. Já uma perda dos 8,63 traria de volta o sinal de baixa projetando de 7,82 a 7,01.</t>
  </si>
  <si>
    <t>PGMN3 está em clara tendência de baixa pelas médias de 21 e 200 dias e segue em movimento de baixa. Abaixo dos 4,57 pode buscar suportes 4,15 ou 3,74. Teria sinal de repique altista fechando acima dos 4,71 mirando resistências em 5,91 ou 6,73. O IFR sobrevendido alerta para recuperações se superar 4,71</t>
  </si>
  <si>
    <t>P2LT34 está em tendência de baixa pelas médias de 21 e 200 dias, mas começa a dar sinais de repiques de alta. Acima dos 226,62 teria sinal de repique altista mirando resistências nos 253,2 ou 278,65. Já uma perda dos 212,01 traria de volta o sinal de baixa projetando de 199,28 a 186,55.</t>
  </si>
  <si>
    <t>PETR3 está em tendência de alta pelas médias de 21 e 200 dias e vai mantendo sinal de força altista. Acima dos 51,79 pode buscar projeções nos 55,19 ou 59,14. Teria sinal de realização na perda dos 48,79 mirando os 46,81 ou 44,83. O padrão de volume favorece a alta.</t>
  </si>
  <si>
    <t>PETR4 está em tendência de alta no longo prazo, teve uma correção no curto prazo, mas pode estar retomando sinal de altas. Acima dos 46,46 pode buscar 49,85 ou 53,24. Abaixo dos 44,36 retomaria sinal de realização mirando suportes em 42,66 ou 40,96.</t>
  </si>
  <si>
    <t>RECV3 está em tendência de alta no longo prazo, teve uma correção no curto prazo, mas pode estar retomando sinal de altas. Acima dos 12,52 pode buscar 13,81 ou 14,97. Abaixo dos 11,93 retomaria sinal de realização mirando suportes em 11,34 ou 10,76.</t>
  </si>
  <si>
    <t>PRIO3 está em tendência de alta pelas médias de 21 e 200 dias e vai mantendo sinal de força altista. Acima dos 70,8 pode buscar projeções nos 76,77 ou 86,44. Teria sinal de realização na perda dos 67,5 mirando os 61,13 ou 58,14.</t>
  </si>
  <si>
    <t>AUAU3 está em clara tendência de baixa pelas médias de 21 e 200 dias e segue em movimento de baixa. Abaixo dos 3,2 pode buscar suportes 2,94 ou 2,68. Teria sinal de repique altista fechando acima dos 3,4 mirando resistências em 4,03 ou 4,54.</t>
  </si>
  <si>
    <t>PINE4 apesar de estar em tendência de alta no longo prazo pela média de 200 dias, no curto prazo está em realização. Abaixo dos 13,8 pode seguir em baixa no curto prazo mirando suportes em 12,72 ou 11,65. Teria sinal de retomada altista fechando acima dos 14,32 mirando resistências em 16,17 ou 18,3.</t>
  </si>
  <si>
    <t>PLPL3 está em clara tendência de baixa pelas médias de 21 e 200 dias e segue em movimento de baixa. Abaixo dos 9,87 pode buscar suportes 8,81 ou 7,75. Teria sinal de repique altista fechando acima dos 10,36 mirando resistências em 13,3 ou 15,41.</t>
  </si>
  <si>
    <t>PSSA3 está em tendência de alta no longo prazo, teve uma correção no curto prazo, mas pode estar retomando sinal de altas. Acima dos 49,03 pode buscar 55,72 ou 60,81. Abaixo dos 47,48 retomaria sinal de realização mirando suportes em 44,93 ou 42,38.</t>
  </si>
  <si>
    <t>POSI3 está em tendência de baixa pelas médias de 21 e 200 dias, mas começa a dar sinais de repiques de alta. Acima dos 3,96 teria sinal de repique altista mirando resistências nos 4,8 ou 5,43. Já uma perda dos 3,77 traria de volta o sinal de baixa projetando de 3,45 a 3,13.</t>
  </si>
  <si>
    <t>PRNR3 está em tendência de alta no longo prazo, teve uma correção no curto prazo, mas pode estar retomando sinal de altas. Acima dos 19,3 pode buscar 21,26 ou 23,75. Abaixo dos 18,46 retomaria sinal de realização mirando suportes em 17,22 ou 15,97.</t>
  </si>
  <si>
    <t>PFRM3 está em clara tendência de baixa pelas médias de 21 e 200 dias e segue em movimento de baixa. Abaixo dos 6,5 pode buscar suportes 5,99 ou 5,48. Teria sinal de repique altista fechando acima dos 6,69 mirando resistências em 8,14 ou 9,15. O IFR sobrevendido alerta para recuperações se superar 6,69</t>
  </si>
  <si>
    <t>QCOM34 está em tendência de alta pelas médias de 21 e 200 dias, mas começa a dar sinal de possível realização. Abaixo dos 81,11 poderia realizar na direção dos suportes 54,99 ou 40,82. Caso supere os 87,87 retomaria sinal de alta com projeções nos 100,84 ou 129,17.</t>
  </si>
  <si>
    <t>Qualicorp</t>
  </si>
  <si>
    <t>QUAL3 está em clara tendência de baixa pelas médias de 21 e 200 dias e segue em movimento de baixa. Abaixo dos 1,71 pode buscar suportes 1,61 ou 1,51. Teria sinal de repique altista fechando acima dos 1,84 mirando resistências em 2,03 ou 2,22.</t>
  </si>
  <si>
    <t>LJQQ3 está em clara tendência de baixa pelas médias de 21 e 200 dias e segue em movimento de baixa. Abaixo dos 1,36 pode buscar suportes 1,1 ou 0,84. Teria sinal de repique altista fechando acima dos 1,52 mirando resistências em 2,2 ou 2,71. O IFR sobrevendido alerta para recuperações se superar 1,52</t>
  </si>
  <si>
    <t>RADL3 está em clara tendência de baixa pelas médias de 21 e 200 dias e segue em movimento de baixa. Abaixo dos 18,91 pode buscar suportes 17,49 ou 16,07. Teria sinal de repique altista fechando acima dos 19,57 mirando resistências em 23,5 ou 26,33. O IFR sobrevendido alerta para recuperações se superar 19,57</t>
  </si>
  <si>
    <t>RAIZ4 está em clara tendência de baixa pelas médias de 21 e 200 dias e segue em movimento de baixa. Abaixo dos 0,42 pode buscar suportes 0,38 ou 0,34. Teria sinal de repique altista fechando acima dos 0,48 mirando resistências em 0,54 ou 0,61.</t>
  </si>
  <si>
    <t>RAPT4 está em tendência de baixa pelas médias de 21 e 200 dias, mas começa a dar sinais de repiques de alta. Acima dos 5,01 teria sinal de repique altista mirando resistências nos 5,66 ou 6,17. Já uma perda dos 4,83 traria de volta o sinal de baixa projetando de 4,57 a 4,31.</t>
  </si>
  <si>
    <t>RCSL4 está em tendência de baixa pelas médias de 21 e 200 dias, mas começa a dar sinais de repiques de alta. Acima dos 0,5 teria sinal de repique altista mirando resistências nos 0,77 ou 0,96. Já uma perda dos 0,46 traria de volta o sinal de baixa projetando de 0,36 a 0,26. O IFR sobrevendido alerta para recuperações se superar 0,5</t>
  </si>
  <si>
    <t>RDOR3 está em clara tendência de baixa pelas médias de 21 e 200 dias e segue em movimento de baixa. Abaixo dos 33,91 pode buscar suportes 31,76 ou 29,62. Teria sinal de repique altista fechando acima dos 35,05 mirando resistências em 40,84 ou 45,12.</t>
  </si>
  <si>
    <t>RIAA3 está em tendência de alta no longo prazo, teve uma correção no curto prazo, mas pode estar retomando sinal de altas. Acima dos 8,56 pode buscar 10,42 ou 11,91. Abaixo dos 8 retomaria sinal de realização mirando suportes em 7,25 ou 6,5.</t>
  </si>
  <si>
    <t>RIOT34 está em tendência de alta pelas médias de 21 e 200 dias, mas começa a dar sinal de possível realização. Abaixo dos 513,84 poderia realizar na direção dos suportes 482,07 ou 457,32. Caso supere os 524,5 retomaria sinal de alta com projeções nos 562,14 ou 611,62.</t>
  </si>
  <si>
    <t>ROMI3 está em clara tendência de baixa pelas médias de 21 e 200 dias e segue em movimento de baixa. Abaixo dos 6,5 pode buscar suportes 6,29 ou 6,09. Teria sinal de repique altista fechando acima dos 6,6 mirando resistências em 7,16 ou 7,56. O IFR sobrevendido alerta para recuperações se superar 6,6</t>
  </si>
  <si>
    <t>RAIL3 está em clara tendência de baixa pelas médias de 21 e 200 dias e segue em movimento de baixa. Abaixo dos 14,72 pode buscar suportes 13,97 ou 13,22. Teria sinal de repique altista fechando acima dos 15,17 mirando resistências em 17,14 ou 18,63.</t>
  </si>
  <si>
    <t>SBSP3 está em tendência de alta no longo prazo, teve uma correção no curto prazo, mas pode estar retomando sinal de altas. Acima dos 29,38 pode buscar 35,31 ou 39,39. Abaixo dos 28,7 retomaria sinal de realização mirando suportes em 26,65 ou 24,61. O IFR sobrevendido alerta para recuperações se superar 29,38</t>
  </si>
  <si>
    <t>SAPR3 está em clara tendência de baixa pelas médias de 21 e 200 dias e segue em movimento de baixa. Abaixo dos 8,2 pode buscar suportes 7,52 ou 6,85. Teria sinal de repique altista fechando acima dos 8,61 mirando resistências em 10,37 ou 11,71. O IFR sobrevendido alerta para recuperações se superar 8,61</t>
  </si>
  <si>
    <t>SAPR4 está em clara tendência de baixa pelas médias de 21 e 200 dias e segue em movimento de baixa. Abaixo dos 7,11 pode buscar suportes 6,65 ou 6,19. Teria sinal de repique altista fechando acima dos 7,5 mirando resistências em 8,59 ou 9,5. O IFR sobrevendido alerta para recuperações se superar 7,5</t>
  </si>
  <si>
    <t>SAPR11 está em clara tendência de baixa pelas médias de 21 e 200 dias e segue em movimento de baixa. Abaixo dos 36,56 pode buscar suportes 33,98 ou 31,4. Teria sinal de repique altista fechando acima dos 38,73 mirando resistências em 44,9 ou 50,05. O IFR sobrevendido alerta para recuperações se superar 38,73</t>
  </si>
  <si>
    <t>SANB3 está em clara tendência de baixa pelas médias de 21 e 200 dias e segue em movimento de baixa. Abaixo dos 12,93 pode buscar suportes 12,12 ou 11,32. Teria sinal de repique altista fechando acima dos 13,11 mirando resistências em 15,52 ou 17,12. O IFR sobrevendido alerta para recuperações se superar 13,11</t>
  </si>
  <si>
    <t>SANB4 está em clara tendência de baixa pelas médias de 21 e 200 dias e segue em movimento de baixa. Abaixo dos 13,84 pode buscar suportes 13,25 ou 12,67. Teria sinal de repique altista fechando acima dos 14,44 mirando resistências em 15,73 ou 16,89. O IFR sobrevendido alerta para recuperações se superar 14,44</t>
  </si>
  <si>
    <t>SANB11 está em clara tendência de baixa pelas médias de 21 e 200 dias e segue em movimento de baixa. Abaixo dos 26,75 pode buscar suportes 25,38 ou 24,01. Teria sinal de repique altista fechando acima dos 27,02 mirando resistências em 31,17 ou 33,9. O IFR sobrevendido alerta para recuperações se superar 27,02</t>
  </si>
  <si>
    <t>SMTO3 está em tendência de alta pelas médias de 21 e 200 dias e vai mantendo sinal de força altista. Acima dos 18,8 pode buscar projeções nos 20,73 ou 23,86. Teria sinal de realização na perda dos 17,97 mirando os 15,67 ou 14,7.</t>
  </si>
  <si>
    <t>SHUL4 está em tendência de alta no longo prazo, teve uma correção no curto prazo, mas pode estar retomando sinal de altas. Acima dos 5,14 pode buscar 5,57 ou 5,97. Abaixo dos 4,92 retomaria sinal de realização mirando suportes em 4,71 ou 4,51.</t>
  </si>
  <si>
    <t>S1TX34 está em tendência de alta pelas médias de 21 e 200 dias, mas começa a dar sinal de possível realização. Abaixo dos 3580 poderia realizar na direção dos suportes 2676,78 ou 2218,46. Caso supere os 4159,99 retomaria sinal de alta com projeções nos 5076,61 ou 6559,82.</t>
  </si>
  <si>
    <t>SEER3 está em tendência de alta no longo prazo, teve uma correção no curto prazo, mas pode estar retomando sinal de altas. Acima dos 11,96 pode buscar 13,96 ou 15,44. Abaixo dos 11,56 retomaria sinal de realização mirando suportes em 10,81 ou 10,07.</t>
  </si>
  <si>
    <t>Servicenow, Inc</t>
  </si>
  <si>
    <t>N1OW34</t>
  </si>
  <si>
    <t>N1OW34 apesar de estar em tendência de baixa no longo prazo pela média de 200 dias, no curto prazo está com sinal de recuperação favorecendo repiques de alta. Acima dos 10,47 pode seguir repique altista na direção resistências nos 11,79 ou 13,93. Caso perca os 9,89 teria sinal de baixa projetando de 8,33 a 7,66. O padrão de volume favorece a alta.</t>
  </si>
  <si>
    <t>CSNA3 está em clara tendência de baixa pelas médias de 21 e 200 dias e segue em movimento de baixa. Abaixo dos 6,07 pode buscar suportes 5,81 ou 5,56. Teria sinal de repique altista fechando acima dos 6,44 mirando resistências em 6,88 ou 7,38.</t>
  </si>
  <si>
    <t>S2GM34 apesar de estar em tendência de alta no longo prazo pela média de 200 dias, no curto prazo está em realização. Abaixo dos 24,01 pode seguir em baixa no curto prazo mirando suportes em 19,06 ou 14,12. Teria sinal de retomada altista fechando acima dos 27,79 mirando resistências em 40 ou 49,88. O IFR sobrevendido alerta para recuperações se superar 27,79</t>
  </si>
  <si>
    <t>SIMH3 está em clara tendência de baixa pelas médias de 21 e 200 dias e segue em movimento de baixa. Abaixo dos 8,95 pode buscar suportes 7,71 ou 6,47. Teria sinal de repique altista fechando acima dos 9,32 mirando resistências em 12,95 ou 15,42. O IFR sobrevendido alerta para recuperações se superar 9,32</t>
  </si>
  <si>
    <t>SLCE3 está em tendência de alta no longo prazo, teve uma correção no curto prazo, mas pode estar retomando sinal de altas. Acima dos 17,37 pode buscar 18,11 ou 19,01. Abaixo dos 16,65 retomaria sinal de realização mirando suportes em 16,19 ou 15,74.</t>
  </si>
  <si>
    <t>SMFT3 está em tendência de baixa pela média de 200 dias, a parece ter completado movimento de repique de alta de curto prazo e pode estar retomando o movimento baixista. Abaixo dos 18,48 pode seguir em queda na direção dos suportes 16,62 ou 15,25. Teria sinal de repique altista fechando acima dos 18,86 mirando resistências em 21,03 ou 23,75.</t>
  </si>
  <si>
    <t>Snowflake Inc</t>
  </si>
  <si>
    <t>S2NW34</t>
  </si>
  <si>
    <t>S2NW34 apesar de estar em tendência de baixa no longo prazo pela média de 200 dias, no curto prazo está com sinal de recuperação favorecendo repiques de alta. Acima dos 20,58 pode seguir repique altista na direção resistências nos 22,97 ou 26,85. Caso perca os 19,53 teria sinal de baixa projetando de 16,7 a 15,5. O padrão de volume favorece a alta.</t>
  </si>
  <si>
    <t>STOC34 está em tendência de baixa pelas médias de 21 e 200 dias, mas começa a dar sinais de repiques de alta. Acima dos 51,42 teria sinal de repique altista mirando resistências nos 68,7 ou 81,75. Já uma perda dos 47,57 traria de volta o sinal de baixa projetando de 41,04 a 34,51.</t>
  </si>
  <si>
    <t>M2ST34 está em clara tendência de baixa pelas médias de 21 e 200 dias e segue em movimento de baixa. Abaixo dos 11,2 pode buscar suportes 10,4 ou 9,6. Teria sinal de repique altista fechando acima dos 12,37 mirando resistências em 13,78 ou 15,37.</t>
  </si>
  <si>
    <t>SUZB3 está em tendência de baixa pelas médias de 21 e 200 dias, mas começa a dar sinais de repiques de alta. Acima dos 42,32 teria sinal de repique altista mirando resistências nos 48,57 ou 53,17. Já uma perda dos 41,12 traria de volta o sinal de baixa projetando de 38,81 a 36,51. O IFR sobrevendido alerta para recuperações se superar 42,32</t>
  </si>
  <si>
    <t>SYNE3 está em clara tendência de baixa pelas médias de 21 e 200 dias e segue em movimento de baixa. Abaixo dos 3,57 pode buscar suportes 3,36 ou 3,15. Teria sinal de repique altista fechando acima dos 3,7 mirando resistências em 4,24 ou 4,65. O IFR sobrevendido alerta para recuperações se superar 3,7</t>
  </si>
  <si>
    <t>TAEE3 está em tendência de alta no longo prazo, teve uma correção no curto prazo, mas pode estar retomando sinal de altas. Acima dos 12,8 pode buscar 14,55 ou 15,78. Abaixo dos 12,55 retomaria sinal de realização mirando suportes em 11,93 ou 11,31. O IFR sobrevendido alerta para recuperações se superar 12,8</t>
  </si>
  <si>
    <t>TAEE4 está em tendência de alta no longo prazo, teve uma correção no curto prazo, mas pode estar retomando sinal de altas. Acima dos 13,01 pode buscar 14,95 ou 16,31. Abaixo dos 12,74 retomaria sinal de realização mirando suportes em 12,05 ou 11,37. O IFR sobrevendido alerta para recuperações se superar 13,01</t>
  </si>
  <si>
    <t>TAEE11 está em tendência de alta no longo prazo, teve uma correção no curto prazo, mas pode estar retomando sinal de altas. Acima dos 38,76 pode buscar 44,49 ou 48,55. Abaixo dos 37,92 retomaria sinal de realização mirando suportes em 35,88 ou 33,85.</t>
  </si>
  <si>
    <t>TSMC34 está em tendência de alta pelas médias de 21 e 200 dias, mas começa a dar sinal de possível realização. Abaixo dos 244,86 poderia realizar na direção dos suportes 227,2 ou 216,23. Caso supere os 262,7 retomaria sinal de alta com projeções nos 284,63 ou 320,13.</t>
  </si>
  <si>
    <t>TASA4 está em clara tendência de baixa pelas médias de 21 e 200 dias e segue em movimento de baixa. Abaixo dos 4,26 pode buscar suportes 3,92 ou 3,59. Teria sinal de repique altista fechando acima dos 4,69 mirando resistências em 5,33 ou 5,99. O IFR sobrevendido alerta para recuperações se superar 4,69</t>
  </si>
  <si>
    <t>TGMA3 está em tendência de baixa pelas médias de 21 e 200 dias, mas começa a dar sinais de repiques de alta. Acima dos 30,88 teria sinal de repique altista mirando resistências nos 34,41 ou 37,28. Já uma perda dos 29,76 traria de volta o sinal de baixa projetando de 28,32 a 26,88.</t>
  </si>
  <si>
    <t>VIVT3 está em clara tendência de baixa pelas médias de 21 e 200 dias e segue em movimento de baixa. Abaixo dos 34,96 pode buscar suportes 33,07 ou 31,18. Teria sinal de repique altista fechando acima dos 35,61 mirando resistências em 41,07 ou 44,84. O IFR sobrevendido alerta para recuperações se superar 35,61</t>
  </si>
  <si>
    <t>TEND3 está em tendência de alta no longo prazo, teve uma correção no curto prazo, mas pode estar retomando sinal de altas. Acima dos 29,6 pode buscar 33,2 ou 36,88. Abaixo dos 28,88 retomaria sinal de realização mirando suportes em 27,24 ou 25,39.</t>
  </si>
  <si>
    <t>TSLA34 está em tendência de baixa pela média de 200 dias, a parece ter completado movimento de repique de alta de curto prazo e pode estar retomando o movimento baixista. Abaixo dos 63,49 pode seguir em queda na direção dos suportes 56,56 ou 52,3. Teria sinal de repique altista fechando acima dos 65,94 mirando resistências em 70,32 ou 78,82.</t>
  </si>
  <si>
    <t>TIMS3 está em clara tendência de baixa pelas médias de 21 e 200 dias e segue em movimento de baixa. Abaixo dos 22,02 pode buscar suportes 20,45 ou 18,88. Teria sinal de repique altista fechando acima dos 22,33 mirando resistências em 27,09 ou 30,22. O IFR sobrevendido alerta para recuperações se superar 22,33</t>
  </si>
  <si>
    <t>TOTS3 está em tendência de baixa pelas médias de 21 e 200 dias, mas começa a dar sinais de repiques de alta. Acima dos 31,8 teria sinal de repique altista mirando resistências nos 36,84 ou 40,72. Já uma perda dos 30,55 traria de volta o sinal de baixa projetando de 28,6 a 26,66.</t>
  </si>
  <si>
    <t>TFCO4 está em tendência de baixa pelas médias de 21 e 200 dias, mas começa a dar sinais de repiques de alta. Acima dos 15,47 teria sinal de repique altista mirando resistências nos 16,33 ou 17,41. Já uma perda dos 14,57 traria de volta o sinal de baixa projetando de 14,02 a 13,48.</t>
  </si>
  <si>
    <t>TRIS3 está em clara tendência de baixa pelas médias de 21 e 200 dias e segue em movimento de baixa. Abaixo dos 4,08 pode buscar suportes 3,56 ou 3,04. Teria sinal de repique altista fechando acima dos 4,27 mirando resistências em 5,75 ou 6,78. O IFR sobrevendido alerta para recuperações se superar 4,27</t>
  </si>
  <si>
    <t>TUPY3 está em tendência de alta no longo prazo, teve uma correção no curto prazo, mas pode estar retomando sinal de altas. Acima dos 13,64 pode buscar 16,03 ou 18,01. Abaixo dos 12,81 retomaria sinal de realização mirando suportes em 11,81 ou 10,82.</t>
  </si>
  <si>
    <t>UGPA3 está em tendência de alta no longo prazo, teve uma correção no curto prazo, mas pode estar retomando sinal de altas. Acima dos 29,28 pode buscar 30,59 ou 31,83. Abaixo dos 28,58 retomaria sinal de realização mirando suportes em 27,95 ou 27,33.</t>
  </si>
  <si>
    <t>FIQE3 está em tendência de alta no longo prazo, teve uma correção no curto prazo, mas pode estar retomando sinal de altas. Acima dos 6,52 pode buscar 7,18 ou 7,77. Abaixo dos 6,22 retomaria sinal de realização mirando suportes em 5,92 ou 5,62.</t>
  </si>
  <si>
    <t>UNIP6 está em clara tendência de baixa pelas médias de 21 e 200 dias e segue em movimento de baixa. Abaixo dos 59,22 pode buscar suportes 57,5 ou 55,78. Teria sinal de repique altista fechando acima dos 64,78 mirando resistências em 68,21 ou 73,77.</t>
  </si>
  <si>
    <t>USIM3 está em tendência de alta pelas médias de 21 e 200 dias, mas começa a dar sinal de possível realização. Abaixo dos 8,35 poderia realizar na direção dos suportes 6,97 ou 6,23. Caso supere os 8,85 retomaria sinal de alta com projeções nos 9,35 ou 10,82.</t>
  </si>
  <si>
    <t>USIM5 está em tendência de alta pelas médias de 21 e 200 dias, mas começa a dar sinal de possível realização. Abaixo dos 8,89 poderia realizar na direção dos suportes 7,15 ou 6,29. Caso supere os 9,38 retomaria sinal de alta com projeções nos 9,93 ou 11,64.</t>
  </si>
  <si>
    <t>VALE3 apesar de estar em tendência de alta no longo prazo pela média de 200 dias, no curto prazo está em realização. Abaixo dos 81,06 pode seguir em baixa no curto prazo mirando suportes em 77,97 ou 74,42. Teria sinal de retomada altista fechando acima dos 83,6 mirando resistências em 89,44 ou 96,52.</t>
  </si>
  <si>
    <t>VLID3 está em tendência de baixa pelas médias de 21 e 200 dias, mas começa a dar sinais de repiques de alta. Acima dos 17,85 teria sinal de repique altista mirando resistências nos 20,39 ou 22,71. Já uma perda dos 16,63 traria de volta o sinal de baixa projetando de 15,46 a 14,3.</t>
  </si>
  <si>
    <t>VAMO3 está em clara tendência de baixa pelas médias de 21 e 200 dias e segue em movimento de baixa. Abaixo dos 3,33 pode buscar suportes 2,92 ou 2,52. Teria sinal de repique altista fechando acima dos 3,43 mirando resistências em 4,64 ou 5,44. O IFR sobrevendido alerta para recuperações se superar 3,43</t>
  </si>
  <si>
    <t>VBBR3 está em tendência de alta pelas médias de 21 e 200 dias e vai mantendo sinal de força altista. Acima dos 34,07 pode buscar projeções nos 35,49 ou 37,8. Teria sinal de realização na perda dos 32,8 mirando os 31,76 ou 31,04. O padrão de volume favorece a alta.</t>
  </si>
  <si>
    <t>VISA34 apesar de estar em tendência de baixa no longo prazo pela média de 200 dias, no curto prazo está com sinal de recuperação favorecendo repiques de alta. Acima dos 85,38 pode seguir repique altista na direção resistências nos 91,41 ou 101,18. Caso perca os 81,42 teria sinal de baixa projetando de 75,61 a 72,59.</t>
  </si>
  <si>
    <t>VTRU3 está em tendência de alta no longo prazo, teve uma correção no curto prazo, mas pode estar retomando sinal de altas. Acima dos 13,69 pode buscar 15,56 ou 17,17. Abaixo dos 12,94 retomaria sinal de realização mirando suportes em 12,13 ou 11,32.</t>
  </si>
  <si>
    <t>VITT3 está em clara tendência de baixa pelas médias de 21 e 200 dias e segue em movimento de baixa. Abaixo dos 3,1 pode buscar suportes 2,88 ou 2,66. Teria sinal de repique altista fechando acima dos 3,48 mirando resistências em 3,8 ou 4,23.</t>
  </si>
  <si>
    <t>VIVA3 está em clara tendência de baixa pelas médias de 21 e 200 dias e segue em movimento de baixa. Abaixo dos 22,45 pode buscar suportes 20,49 ou 18,53. Teria sinal de repique altista fechando acima dos 23,28 mirando resistências em 28,79 ou 32,7.</t>
  </si>
  <si>
    <t>VVEO3 está em tendência de baixa pelas médias de 21 e 200 dias, mas começa a dar sinais de repiques de alta. Acima dos 1,25 teria sinal de repique altista mirando resistências nos 1,86 ou 2,26. Já uma perda dos 1,2 traria de volta o sinal de baixa projetando de 0,99 a 0,79.</t>
  </si>
  <si>
    <t>VULC3 está em tendência de baixa pelas médias de 21 e 200 dias, mas começa a dar sinais de repiques de alta. Acima dos 15,03 teria sinal de repique altista mirando resistências nos 17,3 ou 18,95. Já uma perda dos 14,62 traria de volta o sinal de baixa projetando de 13,79 a 12,96.</t>
  </si>
  <si>
    <t>WEGE3 está em clara tendência de baixa pelas médias de 21 e 200 dias e segue em movimento de baixa. Abaixo dos 42,01 pode buscar suportes 39,83 ou 37,65. Teria sinal de repique altista fechando acima dos 43,27 mirando resistências em 49,05 ou 53,4.</t>
  </si>
  <si>
    <t>W1DC34 está em tendência de alta pelas médias de 21 e 200 dias, mas começa a dar sinal de possível realização. Abaixo dos 2212,35 poderia realizar na direção dos suportes 1833,9 ou 1606,44. Caso supere os 2570 retomaria sinal de alta com projeções nos 3024,9 ou 3761.</t>
  </si>
  <si>
    <t>WIZC3 está em clara tendência de baixa pelas médias de 21 e 200 dias e segue em movimento de baixa. Abaixo dos 7,85 pode buscar suportes 7,39 ou 6,94. Teria sinal de repique altista fechando acima dos 8,06 mirando resistências em 9,31 ou 10,21. O IFR sobrevendido alerta para recuperações se superar 8,06</t>
  </si>
  <si>
    <t>YDUQ3 está em clara tendência de baixa pelas médias de 21 e 200 dias e segue em movimento de baixa. Abaixo dos 9,26 pode buscar suportes 8,47 ou 7,68. Teria sinal de repique altista fechando acima dos 9,73 mirando resistências em 11,81 ou 13,38.</t>
  </si>
  <si>
    <t>DOLA11 está em tendência de baixa pela média de 200 dias, a parece ter completado movimento de repique de alta de curto prazo e pode estar retomando o movimento baixista. Abaixo dos 9,78 pode seguir em queda na direção dos suportes 9,54 ou 9,41. Teria sinal de repique altista fechando acima dos 9,95 mirando resistências em 10,2 ou 10,61.</t>
  </si>
  <si>
    <t>Btgp Golb</t>
  </si>
  <si>
    <t>GOLB11</t>
  </si>
  <si>
    <t>GOLB11 está em tendência de baixa pelas médias de 21 e 200 dias, mas começa a dar sinais de repiques de alta. Acima dos 113,38 teria sinal de repique altista mirando resistências nos 119,9 ou 125,35. Já uma perda dos 111,07 traria de volta o sinal de baixa projetando de 108,34 a 105,61.</t>
  </si>
  <si>
    <t>Btgteva Auvp</t>
  </si>
  <si>
    <t>AUVP11</t>
  </si>
  <si>
    <t>AUVP11 está em tendência de alta no longo prazo, teve uma correção no curto prazo, mas pode estar retomando sinal de altas. Acima dos 122,65 pode buscar 135,19 ou 144,57. Abaixo dos 120 retomaria sinal de realização mirando suportes em 115,3 ou 110,61. O IFR sobrevendido alerta para recuperações se superar 122,65</t>
  </si>
  <si>
    <t>BOVB11 apesar de estar em tendência de alta no longo prazo pela média de 200 dias, no curto prazo está em realização. Abaixo dos 179,56 pode seguir em baixa no curto prazo mirando suportes em 172,99 ou 166,42. Teria sinal de retomada altista fechando acima dos 182,84 mirando resistências em 200,81 ou 213,94. O IFR sobrevendido alerta para recuperações se superar 182,84</t>
  </si>
  <si>
    <t>COIN11 está em clara tendência de baixa pelas médias de 21 e 200 dias e segue em movimento de baixa. Abaixo dos 47,04 pode buscar suportes 45,91 ou 44,7. Teria sinal de repique altista fechando acima dos 48,65 mirando resistências em 49,81 ou 52,22.</t>
  </si>
  <si>
    <t>SPYI11 está em tendência de alta pelas médias de 21 e 200 dias, mas começa a dar sinal de possível realização. Abaixo dos 105,54 poderia realizar na direção dos suportes 101,81 ou 100. Caso supere os 107,65 retomaria sinal de alta com projeções nos 111,25 ou 117,09.</t>
  </si>
  <si>
    <t>Etf Galaxy B</t>
  </si>
  <si>
    <t>BITI11</t>
  </si>
  <si>
    <t>BITI11 está em clara tendência de baixa pelas médias de 21 e 200 dias e segue em movimento de baixa. Abaixo dos 33,58 pode buscar suportes 32,21 ou 30,85. Teria sinal de repique altista fechando acima dos 35,34 mirando resistências em 37,99 ou 40,71.</t>
  </si>
  <si>
    <t>QQQI11 está em tendência de alta pelas médias de 21 e 200 dias, mas começa a dar sinal de possível realização. Abaixo dos 96,18 poderia realizar na direção dos suportes 90,7 ou 88,3. Caso supere os 98,45 retomaria sinal de alta com projeções nos 103,23 ou 110,98.</t>
  </si>
  <si>
    <t>BCPX39 apesar de estar em tendência de alta no longo prazo pela média de 200 dias, no curto prazo está em realização. Abaixo dos 40,42 pode seguir em baixa no curto prazo mirando suportes em 38,05 ou 35,53. Teria sinal de retomada altista fechando acima dos 42,76 mirando resistências em 46,2 ou 51,23.</t>
  </si>
  <si>
    <t>BSIL39 apesar de estar em tendência de alta no longo prazo pela média de 200 dias, no curto prazo está em realização. Abaixo dos 45 pode seguir em baixa no curto prazo mirando suportes em 42,5 ou 39,7. Teria sinal de retomada altista fechando acima dos 46,96 mirando resistências em 51,56 ou 57,15.</t>
  </si>
  <si>
    <t>BURA39 está em clara tendência de baixa pelas médias de 21 e 200 dias e segue em movimento de baixa. Abaixo dos 40,1 pode buscar suportes 37,46 ou 34,82. Teria sinal de repique altista fechando acima dos 42,25 mirando resistências em 48,64 ou 53,91.</t>
  </si>
  <si>
    <t>BITH11 está em clara tendência de baixa pelas médias de 21 e 200 dias e segue em movimento de baixa. Abaixo dos 84,25 pode buscar suportes 81,74 ou 79,24. Teria sinal de repique altista fechando acima dos 88,5 mirando resistências em 92,35 ou 97,35.</t>
  </si>
  <si>
    <t>ETHE11 está em clara tendência de baixa pelas médias de 21 e 200 dias e segue em movimento de baixa. Abaixo dos 30,19 pode buscar suportes 28,76 ou 27,34. Teria sinal de repique altista fechando acima dos 31,68 mirando resistências em 34,79 ou 37,63.</t>
  </si>
  <si>
    <t>HASH11 está em clara tendência de baixa pelas médias de 21 e 200 dias e segue em movimento de baixa. Abaixo dos 48,86 pode buscar suportes 47,58 ou 46,3. Teria sinal de repique altista fechando acima dos 50,58 mirando resistências em 53 ou 55,55.</t>
  </si>
  <si>
    <t>CHIP11 está em tendência de alta pelas médias de 21 e 200 dias, mas começa a dar sinal de possível realização. Abaixo dos 33,12 poderia realizar na direção dos suportes 28,21 ou 25,87. Caso supere os 35,76 retomaria sinal de alta com projeções nos 40,42 ou 47,97.</t>
  </si>
  <si>
    <t>HODL11 está em clara tendência de baixa pelas médias de 21 e 200 dias e segue em movimento de baixa. Abaixo dos 62,87 pode buscar suportes 60,84 ou 58,82. Teria sinal de repique altista fechando acima dos 66,18 mirando resistências em 69,42 ou 73,46.</t>
  </si>
  <si>
    <t>USDB11 está em clara tendência de baixa pelas médias de 21 e 200 dias e segue em movimento de baixa. Abaixo dos 93 pode buscar suportes 90,83 ou 88,67. Teria sinal de repique altista fechando acima dos 96,79 mirando resistências em 100 ou 104,32.</t>
  </si>
  <si>
    <t>WRLD11 está em tendência de alta pelas médias de 21 e 200 dias, mas começa a dar sinal de possível realização. Abaixo dos 138,01 poderia realizar na direção dos suportes 133,28 ou 130,83. Caso supere os 141,19 retomaria sinal de alta com projeções nos 146,07 ou 153,98.</t>
  </si>
  <si>
    <t>UTLL11 está em tendência de baixa pelas médias de 21 e 200 dias, mas começa a dar sinais de repiques de alta. Acima dos 123,95 teria sinal de repique altista mirando resistências nos 143,78 ou 157,24. Já uma perda dos 122 traria de volta o sinal de baixa projetando de 115,26 a 108,53. O IFR sobrevendido alerta para recuperações se superar 123,95</t>
  </si>
  <si>
    <t>iShares Bitcoin Trust</t>
  </si>
  <si>
    <t>IBIT39</t>
  </si>
  <si>
    <t>IBIT39 está em tendência de baixa pela média de 200 dias, a parece ter completado movimento de repique de alta de curto prazo e pode estar retomando o movimento baixista. Abaixo dos 70,51 pode seguir em queda na direção dos suportes 68,41 ou 66,32. Teria sinal de repique altista fechando acima dos 74,97 mirando resistências em 77,28 ou 81,46.</t>
  </si>
  <si>
    <t>BOVA11 está em tendência de alta no longo prazo, teve uma correção no curto prazo, mas pode estar retomando sinal de altas. Acima dos 174 pode buscar 193,17 ou 206,19. Abaixo dos 172,09 retomaria sinal de realização mirando suportes em 165,57 ou 159,06. O IFR sobrevendido alerta para recuperações se superar 174</t>
  </si>
  <si>
    <t>BIVB39 está em tendência de alta pelas médias de 21 e 200 dias, mas começa a dar sinal de possível realização. Abaixo dos 92,3 poderia realizar na direção dos suportes 88,18 ou 86,2. Caso supere os 94,57 retomaria sinal de alta com projeções nos 98,51 ou 104,9.</t>
  </si>
  <si>
    <t>BIAU39 apesar de estar em tendência de alta no longo prazo pela média de 200 dias, no curto prazo está em realização. Abaixo dos 105,1 pode seguir em baixa no curto prazo mirando suportes em 102,55 ou 100. Teria sinal de retomada altista fechando acima dos 108,13 mirando resistências em 113,35 ou 118,44.</t>
  </si>
  <si>
    <t>BACW39 está em tendência de alta pelas médias de 21 e 200 dias, mas começa a dar sinal de possível realização. Abaixo dos 76,92 poderia realizar na direção dos suportes 73,86 ou 72,23. Caso supere os 79,11 retomaria sinal de alta com projeções nos 82,35 ou 87,6.</t>
  </si>
  <si>
    <t>BEWY39 está em tendência de alta pelas médias de 21 e 200 dias, mas começa a dar sinal de possível realização. Abaixo dos 108,49 poderia realizar na direção dos suportes 92,5 ou 84. Caso supere os 114,61 retomaria sinal de alta com projeções nos 120 ou 136,99.</t>
  </si>
  <si>
    <t>IVVB11 está em tendência de alta pelas médias de 21 e 200 dias, mas começa a dar sinal de possível realização. Abaixo dos 415,53 poderia realizar na direção dos suportes 396,15 ou 387,12. Caso supere os 425,37 retomaria sinal de alta com projeções nos 443,42 ou 472,64.</t>
  </si>
  <si>
    <t>BSLV39 apesar de estar em tendência de alta no longo prazo pela média de 200 dias, no curto prazo está em realização. Abaixo dos 115,15 pode seguir em baixa no curto prazo mirando suportes em 107,13 ou 99,18. Teria sinal de retomada altista fechando acima dos 118,1 mirando resistências em 132,85 ou 148,74.</t>
  </si>
  <si>
    <t>SMAL11 está em clara tendência de baixa pelas médias de 21 e 200 dias e segue em movimento de baixa. Abaixo dos 109,35 pode buscar suportes 104,66 ou 99,98. Teria sinal de repique altista fechando acima dos 111,54 mirando resistências em 124,51 ou 133,87.</t>
  </si>
  <si>
    <t>DIVD11 apesar de estar em tendência de alta no longo prazo pela média de 200 dias, no curto prazo está em realização. Abaixo dos 61,28 pode seguir em baixa no curto prazo mirando suportes em 58,71 ou 56,14. Teria sinal de retomada altista fechando acima dos 62,06 mirando resistências em 69,59 ou 74,72. O IFR sobrevendido alerta para recuperações se superar 62,06</t>
  </si>
  <si>
    <t>BOVV11 apesar de estar em tendência de alta no longo prazo pela média de 200 dias, no curto prazo está em realização. Abaixo dos 180,71 pode seguir em baixa no curto prazo mirando suportes em 173,93 ou 167,15. Teria sinal de retomada altista fechando acima dos 182,75 mirando resistências em 202,64 ou 216,19. O IFR sobrevendido alerta para recuperações se superar 182,75</t>
  </si>
  <si>
    <t>DIVO11 apesar de estar em tendência de alta no longo prazo pela média de 200 dias, no curto prazo está em realização. Abaixo dos 124,2 pode seguir em baixa no curto prazo mirando suportes em 119,21 ou 114,23. Teria sinal de retomada altista fechando acima dos 125,25 mirando resistências em 140,33 ou 150,29. O IFR sobrevendido alerta para recuperações se superar 125,25</t>
  </si>
  <si>
    <t>FIND11 apesar de estar em tendência de alta no longo prazo pela média de 200 dias, no curto prazo está em realização. Abaixo dos 171,6 pode seguir em baixa no curto prazo mirando suportes em 161,92 ou 152,25. Teria sinal de retomada altista fechando acima dos 173,33 mirando resistências em 202,9 ou 222,24. O IFR sobrevendido alerta para recuperações se superar 173,33</t>
  </si>
  <si>
    <t>SPXR11 está em tendência de alta pelas médias de 21 e 200 dias e vai mantendo sinal de força altista. Acima dos 70,92 pode buscar projeções nos 71,92 ou 75,38. Teria sinal de realização na perda dos 70,02 mirando os 66,31 ou 64,57. O padrão de volume favorece a alta.</t>
  </si>
  <si>
    <t>SPXI11 está em tendência de alta pelas médias de 21 e 200 dias, mas começa a dar sinal de possível realização. Abaixo dos 50,52 poderia realizar na direção dos suportes 48,18 ou 47,07. Caso supere os 51,74 retomaria sinal de alta com projeções nos 53,94 ou 57,5.</t>
  </si>
  <si>
    <t>TECK11 está em tendência de alta pelas médias de 21 e 200 dias, mas começa a dar sinal de possível realização. Abaixo dos 109,02 poderia realizar na direção dos suportes 101,11 ou 96,97. Caso supere os 114,5 retomaria sinal de alta com projeções nos 122,77 ou 136,16.</t>
  </si>
  <si>
    <t>NDIV11 apesar de estar em tendência de alta no longo prazo pela média de 200 dias, no curto prazo está em realização. Abaixo dos 120,8 pode seguir em baixa no curto prazo mirando suportes em 115,95 ou 111,11. Teria sinal de retomada altista fechando acima dos 122,52 mirando resistências em 136,47 ou 146,15.</t>
  </si>
  <si>
    <t>QBTC11 está em clara tendência de baixa pelas médias de 21 e 200 dias e segue em movimento de baixa. Abaixo dos 22,66 pode buscar suportes 22 ou 21,35. Teria sinal de repique altista fechando acima dos 23,63 mirando resistências em 24,77 ou 26,07.</t>
  </si>
  <si>
    <t>QLBR11 está em clara tendência de baixa pelas médias de 21 e 200 dias e segue em movimento de baixa. Abaixo dos 112,33 pode buscar suportes 105,86 ou 99,4. Teria sinal de repique altista fechando acima dos 113,9 mirando resistências em 133,24 ou 146,16. O IFR sobrevendido alerta para recuperações se superar 113,9</t>
  </si>
  <si>
    <t>ACWI11 está em tendência de alta pelas médias de 21 e 200 dias, mas começa a dar sinal de possível realização. Abaixo dos 16,14 poderia realizar na direção dos suportes 15,51 ou 15,19. Caso supere os 16,54 retomaria sinal de alta com projeções nos 17,17 ou 18,2.</t>
  </si>
  <si>
    <t>XINA11 está em clara tendência de baixa pelas médias de 21 e 200 dias e segue em movimento de baixa. Abaixo dos 7,26 pode buscar suportes 7,1 ou 6,95. Teria sinal de repique altista fechando acima dos 7,37 mirando resistências em 7,76 ou 8,06.</t>
  </si>
  <si>
    <t>BOVX11 apesar de estar em tendência de alta no longo prazo pela média de 200 dias, no curto prazo está em realização. Abaixo dos 17,97 pode seguir em baixa no curto prazo mirando suportes em 17,28 ou 16,59. Teria sinal de retomada altista fechando acima dos 18,17 mirando resistências em 20,2 ou 21,57. O IFR sobrevendido alerta para recuperações se superar 18,17</t>
  </si>
  <si>
    <t>NASD11 está em tendência de alta pelas médias de 21 e 200 dias, mas começa a dar sinal de possível realização. Abaixo dos 20,05 poderia realizar na direção dos suportes 18,35 ou 17,62. Caso supere os 20,71 retomaria sinal de alta com projeções nos 22,16 ou 24,52.</t>
  </si>
  <si>
    <t>GOLD11 está em clara tendência de baixa pelas médias de 21 e 200 dias e segue em movimento de baixa. Abaixo dos 23,63 pode buscar suportes 23,21 ou 22,63. Teria sinal de repique altista fechando acima dos 23,89 mirando resistências em 25,07 ou 26,21.</t>
  </si>
  <si>
    <t>GOLX11 está em tendência de baixa pelas médias de 21 e 200 dias, mas começa a dar sinais de repiques de alta. Acima dos 53,51 teria sinal de repique altista mirando resistências nos 56,29 ou 58,59. Já uma perda dos 52,56 traria de volta o sinal de baixa projetando de 51,4 a 50,25.</t>
  </si>
  <si>
    <t>USAL11 está em tendência de alta pelas médias de 21 e 200 dias, mas começa a dar sinal de possível realização. Abaixo dos 15,67 poderia realizar na direção dos suportes 15,04 ou 14,69. Caso supere os 16,16 retomaria sinal de alta com projeções nos 16,85 ou 17,97.</t>
  </si>
  <si>
    <t>UTEC11 está em tendência de alta pelas médias de 21 e 200 dias, mas começa a dar sinal de possível realização. Abaixo dos 26,38 poderia realizar na direção dos suportes 23,67 ou 22,46. Caso supere os 27,56 retomaria sinal de alta com projeções nos 29,96 ou 33,85.</t>
  </si>
  <si>
    <t>Vaneck Gold Miners ETF</t>
  </si>
  <si>
    <t>GDXB39</t>
  </si>
  <si>
    <t>GDXB39 está em clara tendência de baixa pelas médias de 21 e 200 dias e segue em movimento de baixa. Abaixo dos 140,58 pode buscar suportes 133,01 ou 125,45. Teria sinal de repique altista fechando acima dos 148,67 mirando resistências em 165,06 ou 180,18.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</si>
</sst>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165" fontId="5" fillId="0" borderId="0" xfId="1" quotePrefix="1" applyFont="1"/>
    <xf numFmtId="166" fontId="5" fillId="0" borderId="0" xfId="1" quotePrefix="1" applyNumberFormat="1" applyFont="1"/>
    <xf numFmtId="166" fontId="0" fillId="0" borderId="0" xfId="0" applyNumberFormat="1"/>
    <xf numFmtId="9" fontId="0" fillId="0" borderId="0" xfId="3" applyFont="1"/>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topLeftCell="A13" zoomScaleNormal="100" workbookViewId="0">
      <selection activeCell="C17" sqref="C17:Q309"/>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62</v>
      </c>
      <c r="W7" s="35">
        <f>COUNTIF($P$17:$P$352,"Baixa")</f>
        <v>228</v>
      </c>
      <c r="X7" s="35"/>
      <c r="Y7" s="35">
        <f>V7+W7</f>
        <v>290</v>
      </c>
    </row>
    <row r="8" spans="2:27" ht="15" customHeight="1" x14ac:dyDescent="0.25">
      <c r="B8" s="3"/>
      <c r="C8" s="28"/>
      <c r="D8" s="29"/>
      <c r="E8" s="29"/>
      <c r="F8" s="29"/>
      <c r="G8" s="29"/>
      <c r="H8" s="29"/>
      <c r="I8" s="29"/>
      <c r="J8" s="29"/>
      <c r="K8" s="29"/>
      <c r="L8" s="29"/>
      <c r="M8" s="29"/>
      <c r="N8" s="29"/>
      <c r="O8" s="30"/>
      <c r="P8" s="29"/>
      <c r="Q8" s="31"/>
      <c r="R8" s="20"/>
      <c r="V8" s="36">
        <f>V7/Y7</f>
        <v>0.21379310344827587</v>
      </c>
      <c r="W8" s="36">
        <f>W7/Y7</f>
        <v>0.78620689655172415</v>
      </c>
      <c r="X8" s="35"/>
      <c r="Y8" s="35"/>
    </row>
    <row r="9" spans="2:27" ht="15" customHeight="1" x14ac:dyDescent="0.25">
      <c r="B9" s="3"/>
      <c r="C9" s="28"/>
      <c r="D9" s="29"/>
      <c r="E9" s="29"/>
      <c r="F9" s="29"/>
      <c r="G9" s="29"/>
      <c r="H9" s="29"/>
      <c r="I9" s="29"/>
      <c r="J9" s="29"/>
      <c r="K9" s="29"/>
      <c r="L9" s="29"/>
      <c r="M9" s="29"/>
      <c r="N9" s="29"/>
      <c r="O9" s="30"/>
      <c r="P9" s="29"/>
      <c r="Q9" s="31"/>
      <c r="R9" s="20"/>
      <c r="T9" s="1">
        <f>COUNTIF(D17:D352,"*34*")</f>
        <v>43</v>
      </c>
      <c r="U9" s="37" t="s">
        <v>561</v>
      </c>
      <c r="V9" s="41">
        <f>SUMIF(D17:D352,"=*34*",E17:E352)/T9</f>
        <v>4.9534883720930232</v>
      </c>
      <c r="W9" s="18"/>
      <c r="X9" s="18"/>
      <c r="Y9" s="18"/>
    </row>
    <row r="10" spans="2:27" ht="15" customHeight="1" x14ac:dyDescent="0.25">
      <c r="B10" s="3"/>
      <c r="C10" s="28"/>
      <c r="D10" s="29"/>
      <c r="E10" s="29"/>
      <c r="F10" s="29"/>
      <c r="G10" s="29"/>
      <c r="H10" s="29"/>
      <c r="I10" s="29"/>
      <c r="J10" s="29"/>
      <c r="K10" s="29"/>
      <c r="L10" s="29"/>
      <c r="M10" s="29"/>
      <c r="N10" s="29"/>
      <c r="O10" s="30"/>
      <c r="P10" s="29"/>
      <c r="Q10" s="31"/>
      <c r="R10" s="20"/>
      <c r="T10" s="44">
        <f>V10/T9</f>
        <v>0.65116279069767447</v>
      </c>
      <c r="U10" s="37" t="s">
        <v>10</v>
      </c>
      <c r="V10" s="42">
        <f>COUNTIFS(D17:D352,"=*34*",P17:P352,"Alta")</f>
        <v>28</v>
      </c>
      <c r="W10" s="43">
        <f>T9-V10</f>
        <v>15</v>
      </c>
    </row>
    <row r="11" spans="2:27" ht="31.5" customHeight="1" x14ac:dyDescent="0.25">
      <c r="B11" s="3"/>
      <c r="C11" s="53" t="s">
        <v>2</v>
      </c>
      <c r="D11" s="53"/>
      <c r="E11" s="53"/>
      <c r="F11" s="53"/>
      <c r="G11" s="53"/>
      <c r="H11" s="53"/>
      <c r="I11" s="53"/>
      <c r="J11" s="53"/>
      <c r="K11" s="53"/>
      <c r="L11" s="53"/>
      <c r="M11" s="53"/>
      <c r="N11" s="53"/>
      <c r="O11" s="53"/>
      <c r="P11" s="53"/>
      <c r="Q11" s="54"/>
      <c r="R11" s="4"/>
    </row>
    <row r="12" spans="2:27" ht="136.5" customHeight="1" x14ac:dyDescent="0.25">
      <c r="B12" s="3"/>
      <c r="C12" s="51" t="s">
        <v>454</v>
      </c>
      <c r="D12" s="52"/>
      <c r="E12" s="52"/>
      <c r="F12" s="52"/>
      <c r="G12" s="52"/>
      <c r="H12" s="52"/>
      <c r="I12" s="52"/>
      <c r="J12" s="52"/>
      <c r="K12" s="52"/>
      <c r="L12" s="52"/>
      <c r="M12" s="52"/>
      <c r="N12" s="52"/>
      <c r="O12" s="52"/>
      <c r="P12" s="21"/>
      <c r="Q12" s="22"/>
      <c r="R12" s="20"/>
    </row>
    <row r="13" spans="2:27" ht="15" customHeight="1" x14ac:dyDescent="0.25">
      <c r="B13" s="3"/>
      <c r="C13" s="45"/>
      <c r="D13" s="46"/>
      <c r="E13" s="46"/>
      <c r="F13" s="46"/>
      <c r="G13" s="46"/>
      <c r="H13" s="46"/>
      <c r="I13" s="46"/>
      <c r="J13" s="46"/>
      <c r="K13" s="46"/>
      <c r="L13" s="46"/>
      <c r="M13" s="46"/>
      <c r="N13" s="46"/>
      <c r="O13" s="46"/>
      <c r="P13" s="47"/>
      <c r="Q13" s="48"/>
      <c r="R13" s="20"/>
    </row>
    <row r="14" spans="2:27" ht="15" customHeight="1" x14ac:dyDescent="0.25">
      <c r="B14" s="3"/>
      <c r="C14" s="45"/>
      <c r="D14" s="46"/>
      <c r="E14" s="46"/>
      <c r="F14" s="46"/>
      <c r="G14" s="46"/>
      <c r="H14" s="46"/>
      <c r="I14" s="46"/>
      <c r="J14" s="46"/>
      <c r="K14" s="46"/>
      <c r="L14" s="46"/>
      <c r="M14" s="46"/>
      <c r="N14" s="46"/>
      <c r="O14" s="46"/>
      <c r="P14" s="47"/>
      <c r="Q14" s="48"/>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46161</v>
      </c>
      <c r="R15" s="20"/>
    </row>
    <row r="16" spans="2:27" ht="25.15" customHeight="1" x14ac:dyDescent="0.25">
      <c r="B16" s="3"/>
      <c r="C16" s="49" t="s">
        <v>0</v>
      </c>
      <c r="D16" s="49"/>
      <c r="E16" s="6" t="s">
        <v>413</v>
      </c>
      <c r="F16" s="49" t="s">
        <v>1</v>
      </c>
      <c r="G16" s="49"/>
      <c r="H16" s="49"/>
      <c r="I16" s="6"/>
      <c r="J16" s="50" t="s">
        <v>4</v>
      </c>
      <c r="K16" s="50"/>
      <c r="L16" s="50"/>
      <c r="M16" s="7"/>
      <c r="N16" s="7" t="s">
        <v>5</v>
      </c>
      <c r="O16" s="6" t="s">
        <v>6</v>
      </c>
      <c r="P16" s="5" t="s">
        <v>7</v>
      </c>
      <c r="Q16" s="8" t="s">
        <v>9</v>
      </c>
      <c r="R16" s="4"/>
    </row>
    <row r="17" spans="2:259" s="12" customFormat="1" ht="65.099999999999994" customHeight="1" x14ac:dyDescent="0.25">
      <c r="B17" s="3"/>
      <c r="C17" s="9" t="s">
        <v>12</v>
      </c>
      <c r="D17" s="16" t="s">
        <v>13</v>
      </c>
      <c r="E17" s="16">
        <v>9</v>
      </c>
      <c r="F17" s="15">
        <v>16.39</v>
      </c>
      <c r="G17" s="15">
        <v>15.37</v>
      </c>
      <c r="H17" s="15">
        <v>14.35</v>
      </c>
      <c r="I17" s="14"/>
      <c r="J17" s="15">
        <v>17.899999999999999</v>
      </c>
      <c r="K17" s="15">
        <v>19.93</v>
      </c>
      <c r="L17" s="15">
        <v>23.23</v>
      </c>
      <c r="M17" s="15"/>
      <c r="N17" s="15">
        <v>61.041622875000002</v>
      </c>
      <c r="O17" s="15">
        <v>23.831870579</v>
      </c>
      <c r="P17" s="16" t="s">
        <v>17</v>
      </c>
      <c r="Q17" s="39" t="s">
        <v>562</v>
      </c>
      <c r="R17" s="10"/>
      <c r="S17" s="11"/>
      <c r="T17" s="11"/>
      <c r="U17" s="11"/>
      <c r="V17" s="11" t="s">
        <v>430</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15</v>
      </c>
      <c r="D18" s="17" t="s">
        <v>16</v>
      </c>
      <c r="E18" s="17">
        <v>3</v>
      </c>
      <c r="F18" s="14">
        <v>23.48</v>
      </c>
      <c r="G18" s="14">
        <v>21.88</v>
      </c>
      <c r="H18" s="14">
        <v>20.28</v>
      </c>
      <c r="I18" s="14"/>
      <c r="J18" s="14">
        <v>24.1</v>
      </c>
      <c r="K18" s="14">
        <v>27.29</v>
      </c>
      <c r="L18" s="14">
        <v>32.46</v>
      </c>
      <c r="M18" s="14"/>
      <c r="N18" s="14">
        <v>29.952649295000001</v>
      </c>
      <c r="O18" s="33">
        <v>20.753155947</v>
      </c>
      <c r="P18" s="17" t="s">
        <v>14</v>
      </c>
      <c r="Q18" s="40" t="s">
        <v>563</v>
      </c>
      <c r="R18" s="10"/>
      <c r="S18" s="11"/>
      <c r="T18" s="11"/>
      <c r="U18" s="11"/>
      <c r="V18" s="38">
        <f>SUM(E17:E352)/W18</f>
        <v>3.0409556313993176</v>
      </c>
      <c r="W18" s="11">
        <f>COUNT(E17:E352)</f>
        <v>293</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465</v>
      </c>
      <c r="D19" s="16" t="s">
        <v>18</v>
      </c>
      <c r="E19" s="16">
        <v>7</v>
      </c>
      <c r="F19" s="15">
        <v>257.58</v>
      </c>
      <c r="G19" s="15">
        <v>206.91</v>
      </c>
      <c r="H19" s="15">
        <v>156.24</v>
      </c>
      <c r="I19" s="14"/>
      <c r="J19" s="15">
        <v>287</v>
      </c>
      <c r="K19" s="15">
        <v>388.33</v>
      </c>
      <c r="L19" s="15">
        <v>552.30999999999995</v>
      </c>
      <c r="M19" s="15"/>
      <c r="N19" s="15">
        <v>64.610100308</v>
      </c>
      <c r="O19" s="15">
        <v>23.773608081999999</v>
      </c>
      <c r="P19" s="16" t="s">
        <v>17</v>
      </c>
      <c r="Q19" s="39" t="s">
        <v>564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19</v>
      </c>
      <c r="D20" s="17" t="s">
        <v>20</v>
      </c>
      <c r="E20" s="17">
        <v>0</v>
      </c>
      <c r="F20" s="14">
        <v>23.68</v>
      </c>
      <c r="G20" s="14">
        <v>19.79</v>
      </c>
      <c r="H20" s="14">
        <v>15.9</v>
      </c>
      <c r="I20" s="14"/>
      <c r="J20" s="14">
        <v>24.19</v>
      </c>
      <c r="K20" s="14">
        <v>31.96</v>
      </c>
      <c r="L20" s="14">
        <v>44.54</v>
      </c>
      <c r="M20" s="14"/>
      <c r="N20" s="14">
        <v>45.967802476999999</v>
      </c>
      <c r="O20" s="33">
        <v>7.6428572879000001</v>
      </c>
      <c r="P20" s="17" t="s">
        <v>14</v>
      </c>
      <c r="Q20" s="40" t="s">
        <v>565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407</v>
      </c>
      <c r="D21" s="16" t="s">
        <v>408</v>
      </c>
      <c r="E21" s="16">
        <v>2</v>
      </c>
      <c r="F21" s="15">
        <v>5.76</v>
      </c>
      <c r="G21" s="15">
        <v>4.99</v>
      </c>
      <c r="H21" s="15">
        <v>4.2300000000000004</v>
      </c>
      <c r="I21" s="14"/>
      <c r="J21" s="15">
        <v>5.86</v>
      </c>
      <c r="K21" s="15">
        <v>7.38</v>
      </c>
      <c r="L21" s="15">
        <v>9.86</v>
      </c>
      <c r="M21" s="15"/>
      <c r="N21" s="15">
        <v>18.07209156</v>
      </c>
      <c r="O21" s="15">
        <v>2.5388421053000001</v>
      </c>
      <c r="P21" s="16" t="s">
        <v>14</v>
      </c>
      <c r="Q21" s="39" t="s">
        <v>566</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21</v>
      </c>
      <c r="D22" s="17" t="s">
        <v>22</v>
      </c>
      <c r="E22" s="17">
        <v>3</v>
      </c>
      <c r="F22" s="14">
        <v>28.35</v>
      </c>
      <c r="G22" s="14">
        <v>26.27</v>
      </c>
      <c r="H22" s="14">
        <v>24.19</v>
      </c>
      <c r="I22" s="14"/>
      <c r="J22" s="14">
        <v>28.86</v>
      </c>
      <c r="K22" s="14">
        <v>33.01</v>
      </c>
      <c r="L22" s="14">
        <v>39.74</v>
      </c>
      <c r="M22" s="14"/>
      <c r="N22" s="14">
        <v>31.17435536</v>
      </c>
      <c r="O22" s="33">
        <v>151.41910811</v>
      </c>
      <c r="P22" s="17" t="s">
        <v>14</v>
      </c>
      <c r="Q22" s="40" t="s">
        <v>567</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23</v>
      </c>
      <c r="D23" s="16" t="s">
        <v>24</v>
      </c>
      <c r="E23" s="16">
        <v>5</v>
      </c>
      <c r="F23" s="15">
        <v>11.15</v>
      </c>
      <c r="G23" s="15">
        <v>9.48</v>
      </c>
      <c r="H23" s="15">
        <v>7.81</v>
      </c>
      <c r="I23" s="14"/>
      <c r="J23" s="15">
        <v>11.37</v>
      </c>
      <c r="K23" s="15">
        <v>14.7</v>
      </c>
      <c r="L23" s="15">
        <v>20.09</v>
      </c>
      <c r="M23" s="15"/>
      <c r="N23" s="15">
        <v>38.720628783000002</v>
      </c>
      <c r="O23" s="15">
        <v>26.142045210999999</v>
      </c>
      <c r="P23" s="16" t="s">
        <v>14</v>
      </c>
      <c r="Q23" s="39" t="s">
        <v>568</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475</v>
      </c>
      <c r="D24" s="17" t="s">
        <v>25</v>
      </c>
      <c r="E24" s="17">
        <v>7</v>
      </c>
      <c r="F24" s="14">
        <v>164.68</v>
      </c>
      <c r="G24" s="14">
        <v>148.77000000000001</v>
      </c>
      <c r="H24" s="14">
        <v>132.87</v>
      </c>
      <c r="I24" s="14"/>
      <c r="J24" s="14">
        <v>170.64</v>
      </c>
      <c r="K24" s="14">
        <v>202.44</v>
      </c>
      <c r="L24" s="14">
        <v>253.9</v>
      </c>
      <c r="M24" s="14"/>
      <c r="N24" s="14">
        <v>68.388475463999995</v>
      </c>
      <c r="O24" s="33">
        <v>34.512630473999998</v>
      </c>
      <c r="P24" s="17" t="s">
        <v>17</v>
      </c>
      <c r="Q24" s="40" t="s">
        <v>569</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26</v>
      </c>
      <c r="D25" s="16" t="s">
        <v>27</v>
      </c>
      <c r="E25" s="16">
        <v>1</v>
      </c>
      <c r="F25" s="15">
        <v>31.58</v>
      </c>
      <c r="G25" s="15">
        <v>29.84</v>
      </c>
      <c r="H25" s="15">
        <v>28.11</v>
      </c>
      <c r="I25" s="14"/>
      <c r="J25" s="15">
        <v>32.130000000000003</v>
      </c>
      <c r="K25" s="15">
        <v>35.590000000000003</v>
      </c>
      <c r="L25" s="15">
        <v>41.2</v>
      </c>
      <c r="M25" s="15"/>
      <c r="N25" s="15">
        <v>22.799343471</v>
      </c>
      <c r="O25" s="15">
        <v>30.483210104999998</v>
      </c>
      <c r="P25" s="16" t="s">
        <v>14</v>
      </c>
      <c r="Q25" s="39" t="s">
        <v>570</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28</v>
      </c>
      <c r="D26" s="17" t="s">
        <v>29</v>
      </c>
      <c r="E26" s="17">
        <v>7</v>
      </c>
      <c r="F26" s="14">
        <v>65.8</v>
      </c>
      <c r="G26" s="14">
        <v>60.39</v>
      </c>
      <c r="H26" s="14">
        <v>54.98</v>
      </c>
      <c r="I26" s="14"/>
      <c r="J26" s="14">
        <v>68.599999999999994</v>
      </c>
      <c r="K26" s="14">
        <v>79.41</v>
      </c>
      <c r="L26" s="14">
        <v>96.91</v>
      </c>
      <c r="M26" s="14"/>
      <c r="N26" s="14">
        <v>54.717039909999997</v>
      </c>
      <c r="O26" s="33">
        <v>47.051325062000004</v>
      </c>
      <c r="P26" s="17" t="s">
        <v>17</v>
      </c>
      <c r="Q26" s="40" t="s">
        <v>571</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30</v>
      </c>
      <c r="D27" s="16" t="s">
        <v>31</v>
      </c>
      <c r="E27" s="16">
        <v>8</v>
      </c>
      <c r="F27" s="15">
        <v>15.61</v>
      </c>
      <c r="G27" s="15">
        <v>14.59</v>
      </c>
      <c r="H27" s="15">
        <v>13.58</v>
      </c>
      <c r="I27" s="14"/>
      <c r="J27" s="15">
        <v>17.04</v>
      </c>
      <c r="K27" s="15">
        <v>19.059999999999999</v>
      </c>
      <c r="L27" s="15">
        <v>22.33</v>
      </c>
      <c r="M27" s="15"/>
      <c r="N27" s="15">
        <v>52.528291103000001</v>
      </c>
      <c r="O27" s="15">
        <v>452.80599073999997</v>
      </c>
      <c r="P27" s="16" t="s">
        <v>17</v>
      </c>
      <c r="Q27" s="39" t="s">
        <v>572</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34</v>
      </c>
      <c r="D28" s="17" t="s">
        <v>35</v>
      </c>
      <c r="E28" s="17">
        <v>2</v>
      </c>
      <c r="F28" s="14">
        <v>4.97</v>
      </c>
      <c r="G28" s="14">
        <v>3.95</v>
      </c>
      <c r="H28" s="14">
        <v>2.93</v>
      </c>
      <c r="I28" s="14"/>
      <c r="J28" s="14">
        <v>5.1100000000000003</v>
      </c>
      <c r="K28" s="14">
        <v>7.14</v>
      </c>
      <c r="L28" s="14">
        <v>10.43</v>
      </c>
      <c r="M28" s="14"/>
      <c r="N28" s="14">
        <v>29.388834461999998</v>
      </c>
      <c r="O28" s="33">
        <v>14.509866315</v>
      </c>
      <c r="P28" s="17" t="s">
        <v>14</v>
      </c>
      <c r="Q28" s="40" t="s">
        <v>573</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36</v>
      </c>
      <c r="D29" s="16" t="s">
        <v>37</v>
      </c>
      <c r="E29" s="16">
        <v>0</v>
      </c>
      <c r="F29" s="15">
        <v>3.19</v>
      </c>
      <c r="G29" s="15">
        <v>2.54</v>
      </c>
      <c r="H29" s="15">
        <v>1.89</v>
      </c>
      <c r="I29" s="14"/>
      <c r="J29" s="15">
        <v>3.34</v>
      </c>
      <c r="K29" s="15">
        <v>4.63</v>
      </c>
      <c r="L29" s="15">
        <v>6.73</v>
      </c>
      <c r="M29" s="15"/>
      <c r="N29" s="15">
        <v>20.737992072000001</v>
      </c>
      <c r="O29" s="15">
        <v>29.261310947000002</v>
      </c>
      <c r="P29" s="16" t="s">
        <v>14</v>
      </c>
      <c r="Q29" s="39" t="s">
        <v>574</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38</v>
      </c>
      <c r="D30" s="17" t="s">
        <v>39</v>
      </c>
      <c r="E30" s="17">
        <v>7</v>
      </c>
      <c r="F30" s="14">
        <v>73.790000000000006</v>
      </c>
      <c r="G30" s="14">
        <v>69.64</v>
      </c>
      <c r="H30" s="14">
        <v>65.5</v>
      </c>
      <c r="I30" s="14"/>
      <c r="J30" s="14">
        <v>76.790000000000006</v>
      </c>
      <c r="K30" s="14">
        <v>85.07</v>
      </c>
      <c r="L30" s="14">
        <v>98.48</v>
      </c>
      <c r="M30" s="14"/>
      <c r="N30" s="14">
        <v>67.585481674999997</v>
      </c>
      <c r="O30" s="33">
        <v>23.828142254999999</v>
      </c>
      <c r="P30" s="17" t="s">
        <v>17</v>
      </c>
      <c r="Q30" s="40" t="s">
        <v>575</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576</v>
      </c>
      <c r="D31" s="16" t="s">
        <v>577</v>
      </c>
      <c r="E31" s="16">
        <v>7</v>
      </c>
      <c r="F31" s="15">
        <v>204.48</v>
      </c>
      <c r="G31" s="15">
        <v>180.37</v>
      </c>
      <c r="H31" s="15">
        <v>156.27000000000001</v>
      </c>
      <c r="I31" s="14"/>
      <c r="J31" s="15">
        <v>229.1</v>
      </c>
      <c r="K31" s="15">
        <v>277.3</v>
      </c>
      <c r="L31" s="15">
        <v>355.31</v>
      </c>
      <c r="M31" s="15"/>
      <c r="N31" s="15">
        <v>48.706164616000002</v>
      </c>
      <c r="O31" s="15">
        <v>1.0843367816</v>
      </c>
      <c r="P31" s="16" t="s">
        <v>17</v>
      </c>
      <c r="Q31" s="39" t="s">
        <v>578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40</v>
      </c>
      <c r="D32" s="17" t="s">
        <v>41</v>
      </c>
      <c r="E32" s="17">
        <v>2</v>
      </c>
      <c r="F32" s="14">
        <v>3.41</v>
      </c>
      <c r="G32" s="14">
        <v>2.5099999999999998</v>
      </c>
      <c r="H32" s="14">
        <v>1.62</v>
      </c>
      <c r="I32" s="14"/>
      <c r="J32" s="14">
        <v>3.54</v>
      </c>
      <c r="K32" s="14">
        <v>5.32</v>
      </c>
      <c r="L32" s="14">
        <v>8.2100000000000009</v>
      </c>
      <c r="M32" s="14"/>
      <c r="N32" s="14">
        <v>13.319508507</v>
      </c>
      <c r="O32" s="33">
        <v>7.594322</v>
      </c>
      <c r="P32" s="17" t="s">
        <v>14</v>
      </c>
      <c r="Q32" s="40" t="s">
        <v>579</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431</v>
      </c>
      <c r="D33" s="16" t="s">
        <v>432</v>
      </c>
      <c r="E33" s="16">
        <v>4</v>
      </c>
      <c r="F33" s="15">
        <v>132.79</v>
      </c>
      <c r="G33" s="15">
        <v>124.71</v>
      </c>
      <c r="H33" s="15">
        <v>116.64</v>
      </c>
      <c r="I33" s="14"/>
      <c r="J33" s="15">
        <v>139.80000000000001</v>
      </c>
      <c r="K33" s="15">
        <v>155.94</v>
      </c>
      <c r="L33" s="15">
        <v>182.07</v>
      </c>
      <c r="M33" s="15"/>
      <c r="N33" s="15">
        <v>46.711798236</v>
      </c>
      <c r="O33" s="15">
        <v>2.8100648126000003</v>
      </c>
      <c r="P33" s="16" t="s">
        <v>14</v>
      </c>
      <c r="Q33" s="39" t="s">
        <v>580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42</v>
      </c>
      <c r="D34" s="17" t="s">
        <v>43</v>
      </c>
      <c r="E34" s="17">
        <v>0</v>
      </c>
      <c r="F34" s="14">
        <v>8.24</v>
      </c>
      <c r="G34" s="14">
        <v>7.26</v>
      </c>
      <c r="H34" s="14">
        <v>6.29</v>
      </c>
      <c r="I34" s="14"/>
      <c r="J34" s="14">
        <v>8.57</v>
      </c>
      <c r="K34" s="14">
        <v>10.51</v>
      </c>
      <c r="L34" s="14">
        <v>13.66</v>
      </c>
      <c r="M34" s="14"/>
      <c r="N34" s="14">
        <v>31.109769325999999</v>
      </c>
      <c r="O34" s="33">
        <v>111.56652800000001</v>
      </c>
      <c r="P34" s="17" t="s">
        <v>14</v>
      </c>
      <c r="Q34" s="40" t="s">
        <v>581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44</v>
      </c>
      <c r="D35" s="16" t="s">
        <v>45</v>
      </c>
      <c r="E35" s="16">
        <v>3</v>
      </c>
      <c r="F35" s="15">
        <v>124.94</v>
      </c>
      <c r="G35" s="15">
        <v>99.21</v>
      </c>
      <c r="H35" s="15">
        <v>73.489999999999995</v>
      </c>
      <c r="I35" s="14"/>
      <c r="J35" s="15">
        <v>131.97</v>
      </c>
      <c r="K35" s="15">
        <v>183.41</v>
      </c>
      <c r="L35" s="15">
        <v>266.64</v>
      </c>
      <c r="M35" s="15"/>
      <c r="N35" s="15">
        <v>34.596982267000001</v>
      </c>
      <c r="O35" s="15">
        <v>93.611600084999992</v>
      </c>
      <c r="P35" s="16" t="s">
        <v>14</v>
      </c>
      <c r="Q35" s="39" t="s">
        <v>582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46</v>
      </c>
      <c r="D36" s="17" t="s">
        <v>47</v>
      </c>
      <c r="E36" s="17">
        <v>3</v>
      </c>
      <c r="F36" s="14">
        <v>12.35</v>
      </c>
      <c r="G36" s="14">
        <v>11.17</v>
      </c>
      <c r="H36" s="14">
        <v>10</v>
      </c>
      <c r="I36" s="14"/>
      <c r="J36" s="14">
        <v>12.89</v>
      </c>
      <c r="K36" s="14">
        <v>15.23</v>
      </c>
      <c r="L36" s="14">
        <v>19.03</v>
      </c>
      <c r="M36" s="14"/>
      <c r="N36" s="14">
        <v>22.012241187000001</v>
      </c>
      <c r="O36" s="33">
        <v>41.908165474</v>
      </c>
      <c r="P36" s="17" t="s">
        <v>14</v>
      </c>
      <c r="Q36" s="40" t="s">
        <v>583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48</v>
      </c>
      <c r="D37" s="16" t="s">
        <v>49</v>
      </c>
      <c r="E37" s="16">
        <v>3</v>
      </c>
      <c r="F37" s="15">
        <v>54.05</v>
      </c>
      <c r="G37" s="15">
        <v>48.29</v>
      </c>
      <c r="H37" s="15">
        <v>42.54</v>
      </c>
      <c r="I37" s="14"/>
      <c r="J37" s="15">
        <v>55.09</v>
      </c>
      <c r="K37" s="15">
        <v>66.59</v>
      </c>
      <c r="L37" s="15">
        <v>85.2</v>
      </c>
      <c r="M37" s="15"/>
      <c r="N37" s="15">
        <v>23.201524606</v>
      </c>
      <c r="O37" s="15">
        <v>581.47693795000009</v>
      </c>
      <c r="P37" s="16" t="s">
        <v>14</v>
      </c>
      <c r="Q37" s="39" t="s">
        <v>584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48</v>
      </c>
      <c r="D38" s="17" t="s">
        <v>50</v>
      </c>
      <c r="E38" s="17">
        <v>3</v>
      </c>
      <c r="F38" s="14">
        <v>59.35</v>
      </c>
      <c r="G38" s="14">
        <v>52.54</v>
      </c>
      <c r="H38" s="14">
        <v>45.74</v>
      </c>
      <c r="I38" s="14"/>
      <c r="J38" s="14">
        <v>60.44</v>
      </c>
      <c r="K38" s="14">
        <v>74.040000000000006</v>
      </c>
      <c r="L38" s="14">
        <v>96.05</v>
      </c>
      <c r="M38" s="14"/>
      <c r="N38" s="14">
        <v>24.919681493999999</v>
      </c>
      <c r="O38" s="33">
        <v>129.00625088999999</v>
      </c>
      <c r="P38" s="17" t="s">
        <v>14</v>
      </c>
      <c r="Q38" s="40" t="s">
        <v>585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48</v>
      </c>
      <c r="D39" s="16" t="s">
        <v>51</v>
      </c>
      <c r="E39" s="16">
        <v>0</v>
      </c>
      <c r="F39" s="15">
        <v>51.94</v>
      </c>
      <c r="G39" s="15">
        <v>46.47</v>
      </c>
      <c r="H39" s="15">
        <v>41.01</v>
      </c>
      <c r="I39" s="14"/>
      <c r="J39" s="15">
        <v>52.9</v>
      </c>
      <c r="K39" s="15">
        <v>63.82</v>
      </c>
      <c r="L39" s="15">
        <v>81.5</v>
      </c>
      <c r="M39" s="15"/>
      <c r="N39" s="15">
        <v>26.329026837000001</v>
      </c>
      <c r="O39" s="15">
        <v>177.45398367999999</v>
      </c>
      <c r="P39" s="16" t="s">
        <v>14</v>
      </c>
      <c r="Q39" s="39" t="s">
        <v>586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448</v>
      </c>
      <c r="D40" s="17" t="s">
        <v>449</v>
      </c>
      <c r="E40" s="17">
        <v>4</v>
      </c>
      <c r="F40" s="14">
        <v>34.659999999999997</v>
      </c>
      <c r="G40" s="14">
        <v>-366.88</v>
      </c>
      <c r="H40" s="14">
        <v>-768.42</v>
      </c>
      <c r="I40" s="14"/>
      <c r="J40" s="14">
        <v>1316.24</v>
      </c>
      <c r="K40" s="14">
        <v>2119.3200000000002</v>
      </c>
      <c r="L40" s="14">
        <v>3418.81</v>
      </c>
      <c r="M40" s="14"/>
      <c r="N40" s="14">
        <v>45.271801824999997</v>
      </c>
      <c r="O40" s="33">
        <v>6.1345438421000003</v>
      </c>
      <c r="P40" s="17" t="s">
        <v>17</v>
      </c>
      <c r="Q40" s="40" t="s">
        <v>587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52</v>
      </c>
      <c r="D41" s="16" t="s">
        <v>53</v>
      </c>
      <c r="E41" s="16">
        <v>2</v>
      </c>
      <c r="F41" s="15">
        <v>18.97</v>
      </c>
      <c r="G41" s="15">
        <v>15.71</v>
      </c>
      <c r="H41" s="15">
        <v>12.45</v>
      </c>
      <c r="I41" s="14"/>
      <c r="J41" s="15">
        <v>19.7</v>
      </c>
      <c r="K41" s="15">
        <v>26.21</v>
      </c>
      <c r="L41" s="15">
        <v>36.75</v>
      </c>
      <c r="M41" s="15"/>
      <c r="N41" s="15">
        <v>34.196992141000003</v>
      </c>
      <c r="O41" s="15">
        <v>69.10515573699999</v>
      </c>
      <c r="P41" s="16" t="s">
        <v>14</v>
      </c>
      <c r="Q41" s="39" t="s">
        <v>588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54</v>
      </c>
      <c r="D42" s="17" t="s">
        <v>55</v>
      </c>
      <c r="E42" s="17">
        <v>5</v>
      </c>
      <c r="F42" s="14">
        <v>16.5</v>
      </c>
      <c r="G42" s="14">
        <v>14.59</v>
      </c>
      <c r="H42" s="14">
        <v>12.69</v>
      </c>
      <c r="I42" s="14"/>
      <c r="J42" s="14">
        <v>16.920000000000002</v>
      </c>
      <c r="K42" s="14">
        <v>20.72</v>
      </c>
      <c r="L42" s="14">
        <v>26.88</v>
      </c>
      <c r="M42" s="14"/>
      <c r="N42" s="14">
        <v>29.748619660999999</v>
      </c>
      <c r="O42" s="33">
        <v>547.06151674</v>
      </c>
      <c r="P42" s="17" t="s">
        <v>14</v>
      </c>
      <c r="Q42" s="40" t="s">
        <v>589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56</v>
      </c>
      <c r="D43" s="16" t="s">
        <v>57</v>
      </c>
      <c r="E43" s="16">
        <v>3</v>
      </c>
      <c r="F43" s="15">
        <v>5.07</v>
      </c>
      <c r="G43" s="15">
        <v>4.67</v>
      </c>
      <c r="H43" s="15">
        <v>4.28</v>
      </c>
      <c r="I43" s="14"/>
      <c r="J43" s="15">
        <v>5.18</v>
      </c>
      <c r="K43" s="15">
        <v>5.96</v>
      </c>
      <c r="L43" s="15">
        <v>7.24</v>
      </c>
      <c r="M43" s="15"/>
      <c r="N43" s="15">
        <v>36.375246765999997</v>
      </c>
      <c r="O43" s="15">
        <v>8.4016517894999989</v>
      </c>
      <c r="P43" s="16" t="s">
        <v>14</v>
      </c>
      <c r="Q43" s="39" t="s">
        <v>590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58</v>
      </c>
      <c r="D44" s="17" t="s">
        <v>59</v>
      </c>
      <c r="E44" s="17">
        <v>6</v>
      </c>
      <c r="F44" s="14">
        <v>14.32</v>
      </c>
      <c r="G44" s="14">
        <v>12.82</v>
      </c>
      <c r="H44" s="14">
        <v>11.33</v>
      </c>
      <c r="I44" s="14"/>
      <c r="J44" s="14">
        <v>14.66</v>
      </c>
      <c r="K44" s="14">
        <v>17.64</v>
      </c>
      <c r="L44" s="14">
        <v>22.46</v>
      </c>
      <c r="M44" s="14"/>
      <c r="N44" s="14">
        <v>26.827523247999999</v>
      </c>
      <c r="O44" s="33">
        <v>28.421787105</v>
      </c>
      <c r="P44" s="17" t="s">
        <v>14</v>
      </c>
      <c r="Q44" s="40" t="s">
        <v>591</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60</v>
      </c>
      <c r="D45" s="16" t="s">
        <v>61</v>
      </c>
      <c r="E45" s="16">
        <v>4</v>
      </c>
      <c r="F45" s="15">
        <v>33.97</v>
      </c>
      <c r="G45" s="15">
        <v>32.57</v>
      </c>
      <c r="H45" s="15">
        <v>31.18</v>
      </c>
      <c r="I45" s="14"/>
      <c r="J45" s="15">
        <v>34.22</v>
      </c>
      <c r="K45" s="15">
        <v>37</v>
      </c>
      <c r="L45" s="15">
        <v>41.51</v>
      </c>
      <c r="M45" s="15"/>
      <c r="N45" s="15">
        <v>44.398254252000001</v>
      </c>
      <c r="O45" s="15">
        <v>156.08301274000002</v>
      </c>
      <c r="P45" s="16" t="s">
        <v>14</v>
      </c>
      <c r="Q45" s="39" t="s">
        <v>592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62</v>
      </c>
      <c r="D46" s="17" t="s">
        <v>63</v>
      </c>
      <c r="E46" s="17">
        <v>3</v>
      </c>
      <c r="F46" s="14">
        <v>24.85</v>
      </c>
      <c r="G46" s="14">
        <v>22.51</v>
      </c>
      <c r="H46" s="14">
        <v>20.170000000000002</v>
      </c>
      <c r="I46" s="14"/>
      <c r="J46" s="14">
        <v>25.92</v>
      </c>
      <c r="K46" s="14">
        <v>30.59</v>
      </c>
      <c r="L46" s="14">
        <v>38.15</v>
      </c>
      <c r="M46" s="14"/>
      <c r="N46" s="14">
        <v>40.314973885000001</v>
      </c>
      <c r="O46" s="33">
        <v>14.729639842000001</v>
      </c>
      <c r="P46" s="17" t="s">
        <v>14</v>
      </c>
      <c r="Q46" s="40" t="s">
        <v>593</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476</v>
      </c>
      <c r="D47" s="16" t="s">
        <v>64</v>
      </c>
      <c r="E47" s="16">
        <v>4</v>
      </c>
      <c r="F47" s="15">
        <v>120.21</v>
      </c>
      <c r="G47" s="15">
        <v>113.92</v>
      </c>
      <c r="H47" s="15">
        <v>107.63</v>
      </c>
      <c r="I47" s="14"/>
      <c r="J47" s="15">
        <v>134.49</v>
      </c>
      <c r="K47" s="15">
        <v>147.06</v>
      </c>
      <c r="L47" s="15">
        <v>167.4</v>
      </c>
      <c r="M47" s="15"/>
      <c r="N47" s="15">
        <v>62.108256730000001</v>
      </c>
      <c r="O47" s="15">
        <v>9.2412803905000001</v>
      </c>
      <c r="P47" s="16" t="s">
        <v>17</v>
      </c>
      <c r="Q47" s="39" t="s">
        <v>594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530</v>
      </c>
      <c r="D48" s="17" t="s">
        <v>531</v>
      </c>
      <c r="E48" s="17">
        <v>1</v>
      </c>
      <c r="F48" s="14">
        <v>7.3</v>
      </c>
      <c r="G48" s="14">
        <v>6.55</v>
      </c>
      <c r="H48" s="14">
        <v>5.81</v>
      </c>
      <c r="I48" s="14"/>
      <c r="J48" s="14">
        <v>7.83</v>
      </c>
      <c r="K48" s="14">
        <v>9.31</v>
      </c>
      <c r="L48" s="14">
        <v>11.71</v>
      </c>
      <c r="M48" s="14"/>
      <c r="N48" s="14">
        <v>45.907560418000003</v>
      </c>
      <c r="O48" s="33">
        <v>17.302272632000001</v>
      </c>
      <c r="P48" s="17" t="s">
        <v>14</v>
      </c>
      <c r="Q48" s="40" t="s">
        <v>595</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65</v>
      </c>
      <c r="D49" s="16" t="s">
        <v>66</v>
      </c>
      <c r="E49" s="16">
        <v>6</v>
      </c>
      <c r="F49" s="15">
        <v>10.199999999999999</v>
      </c>
      <c r="G49" s="15">
        <v>9.2100000000000009</v>
      </c>
      <c r="H49" s="15">
        <v>8.23</v>
      </c>
      <c r="I49" s="14"/>
      <c r="J49" s="15">
        <v>10.59</v>
      </c>
      <c r="K49" s="15">
        <v>12.55</v>
      </c>
      <c r="L49" s="15">
        <v>15.74</v>
      </c>
      <c r="M49" s="15"/>
      <c r="N49" s="15">
        <v>55.028486061000002</v>
      </c>
      <c r="O49" s="15">
        <v>2.1093956316</v>
      </c>
      <c r="P49" s="16" t="s">
        <v>14</v>
      </c>
      <c r="Q49" s="39" t="s">
        <v>596</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67</v>
      </c>
      <c r="D50" s="17" t="s">
        <v>68</v>
      </c>
      <c r="E50" s="17">
        <v>1</v>
      </c>
      <c r="F50" s="14">
        <v>6.25</v>
      </c>
      <c r="G50" s="14">
        <v>5.36</v>
      </c>
      <c r="H50" s="14">
        <v>4.47</v>
      </c>
      <c r="I50" s="14"/>
      <c r="J50" s="14">
        <v>6.4</v>
      </c>
      <c r="K50" s="14">
        <v>8.17</v>
      </c>
      <c r="L50" s="14">
        <v>11.04</v>
      </c>
      <c r="M50" s="14"/>
      <c r="N50" s="14">
        <v>23.259624317</v>
      </c>
      <c r="O50" s="33">
        <v>6.3471649473999996</v>
      </c>
      <c r="P50" s="17" t="s">
        <v>14</v>
      </c>
      <c r="Q50" s="40" t="s">
        <v>597</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69</v>
      </c>
      <c r="D51" s="16" t="s">
        <v>70</v>
      </c>
      <c r="E51" s="16">
        <v>0</v>
      </c>
      <c r="F51" s="15">
        <v>16.71</v>
      </c>
      <c r="G51" s="15">
        <v>15.15</v>
      </c>
      <c r="H51" s="15">
        <v>13.6</v>
      </c>
      <c r="I51" s="14"/>
      <c r="J51" s="15">
        <v>17.600000000000001</v>
      </c>
      <c r="K51" s="15">
        <v>20.7</v>
      </c>
      <c r="L51" s="15">
        <v>25.72</v>
      </c>
      <c r="M51" s="15"/>
      <c r="N51" s="15">
        <v>29.214185444999998</v>
      </c>
      <c r="O51" s="15">
        <v>5.0380535788999996</v>
      </c>
      <c r="P51" s="16" t="s">
        <v>14</v>
      </c>
      <c r="Q51" s="39" t="s">
        <v>598</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71</v>
      </c>
      <c r="D52" s="17" t="s">
        <v>72</v>
      </c>
      <c r="E52" s="17">
        <v>0</v>
      </c>
      <c r="F52" s="14">
        <v>15.21</v>
      </c>
      <c r="G52" s="14">
        <v>14.12</v>
      </c>
      <c r="H52" s="14">
        <v>13.04</v>
      </c>
      <c r="I52" s="14"/>
      <c r="J52" s="14">
        <v>15.45</v>
      </c>
      <c r="K52" s="14">
        <v>17.61</v>
      </c>
      <c r="L52" s="14">
        <v>21.1</v>
      </c>
      <c r="M52" s="14"/>
      <c r="N52" s="14">
        <v>25.133265495</v>
      </c>
      <c r="O52" s="33">
        <v>81.724513211000001</v>
      </c>
      <c r="P52" s="17" t="s">
        <v>14</v>
      </c>
      <c r="Q52" s="40" t="s">
        <v>599</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71</v>
      </c>
      <c r="D53" s="16" t="s">
        <v>73</v>
      </c>
      <c r="E53" s="16">
        <v>0</v>
      </c>
      <c r="F53" s="15">
        <v>17.489999999999998</v>
      </c>
      <c r="G53" s="15">
        <v>16.170000000000002</v>
      </c>
      <c r="H53" s="15">
        <v>14.86</v>
      </c>
      <c r="I53" s="14"/>
      <c r="J53" s="15">
        <v>17.809999999999999</v>
      </c>
      <c r="K53" s="15">
        <v>20.43</v>
      </c>
      <c r="L53" s="15">
        <v>24.68</v>
      </c>
      <c r="M53" s="15"/>
      <c r="N53" s="15">
        <v>26.111800906999999</v>
      </c>
      <c r="O53" s="15">
        <v>564.12625246999994</v>
      </c>
      <c r="P53" s="16" t="s">
        <v>14</v>
      </c>
      <c r="Q53" s="39" t="s">
        <v>600</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74</v>
      </c>
      <c r="D54" s="17" t="s">
        <v>75</v>
      </c>
      <c r="E54" s="17">
        <v>3</v>
      </c>
      <c r="F54" s="14">
        <v>22.44</v>
      </c>
      <c r="G54" s="14">
        <v>21</v>
      </c>
      <c r="H54" s="14">
        <v>19.57</v>
      </c>
      <c r="I54" s="14"/>
      <c r="J54" s="14">
        <v>23.02</v>
      </c>
      <c r="K54" s="14">
        <v>25.88</v>
      </c>
      <c r="L54" s="14">
        <v>30.52</v>
      </c>
      <c r="M54" s="14"/>
      <c r="N54" s="14">
        <v>38.763447738000004</v>
      </c>
      <c r="O54" s="33">
        <v>53.565921211000003</v>
      </c>
      <c r="P54" s="17" t="s">
        <v>14</v>
      </c>
      <c r="Q54" s="40" t="s">
        <v>601</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455</v>
      </c>
      <c r="D55" s="16" t="s">
        <v>456</v>
      </c>
      <c r="E55" s="16">
        <v>3</v>
      </c>
      <c r="F55" s="15">
        <v>13.51</v>
      </c>
      <c r="G55" s="15">
        <v>11.6</v>
      </c>
      <c r="H55" s="15">
        <v>9.69</v>
      </c>
      <c r="I55" s="14"/>
      <c r="J55" s="15">
        <v>13.75</v>
      </c>
      <c r="K55" s="15">
        <v>17.559999999999999</v>
      </c>
      <c r="L55" s="15">
        <v>23.74</v>
      </c>
      <c r="M55" s="15"/>
      <c r="N55" s="15">
        <v>31.325236502999999</v>
      </c>
      <c r="O55" s="15">
        <v>50.942329632000003</v>
      </c>
      <c r="P55" s="16" t="s">
        <v>14</v>
      </c>
      <c r="Q55" s="39" t="s">
        <v>602</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76</v>
      </c>
      <c r="D56" s="17" t="s">
        <v>77</v>
      </c>
      <c r="E56" s="17">
        <v>0</v>
      </c>
      <c r="F56" s="14">
        <v>20.25</v>
      </c>
      <c r="G56" s="14">
        <v>17.77</v>
      </c>
      <c r="H56" s="14">
        <v>15.3</v>
      </c>
      <c r="I56" s="14"/>
      <c r="J56" s="14">
        <v>20.8</v>
      </c>
      <c r="K56" s="14">
        <v>25.74</v>
      </c>
      <c r="L56" s="14">
        <v>33.74</v>
      </c>
      <c r="M56" s="14"/>
      <c r="N56" s="14">
        <v>18.629680567000001</v>
      </c>
      <c r="O56" s="33">
        <v>500.31000805000002</v>
      </c>
      <c r="P56" s="17" t="s">
        <v>14</v>
      </c>
      <c r="Q56" s="40" t="s">
        <v>603</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78</v>
      </c>
      <c r="D57" s="16" t="s">
        <v>79</v>
      </c>
      <c r="E57" s="16">
        <v>0</v>
      </c>
      <c r="F57" s="15">
        <v>18.52</v>
      </c>
      <c r="G57" s="15">
        <v>17.21</v>
      </c>
      <c r="H57" s="15">
        <v>15.9</v>
      </c>
      <c r="I57" s="14"/>
      <c r="J57" s="15">
        <v>19.14</v>
      </c>
      <c r="K57" s="15">
        <v>21.75</v>
      </c>
      <c r="L57" s="15">
        <v>25.98</v>
      </c>
      <c r="M57" s="15"/>
      <c r="N57" s="15">
        <v>35.214435657000003</v>
      </c>
      <c r="O57" s="15">
        <v>4.8362008421000002</v>
      </c>
      <c r="P57" s="16" t="s">
        <v>14</v>
      </c>
      <c r="Q57" s="39" t="s">
        <v>604</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80</v>
      </c>
      <c r="D58" s="17" t="s">
        <v>81</v>
      </c>
      <c r="E58" s="17">
        <v>9</v>
      </c>
      <c r="F58" s="14">
        <v>11.07</v>
      </c>
      <c r="G58" s="14">
        <v>9.2799999999999994</v>
      </c>
      <c r="H58" s="14">
        <v>7.49</v>
      </c>
      <c r="I58" s="14"/>
      <c r="J58" s="14">
        <v>13.78</v>
      </c>
      <c r="K58" s="14">
        <v>17.350000000000001</v>
      </c>
      <c r="L58" s="14">
        <v>23.13</v>
      </c>
      <c r="M58" s="14"/>
      <c r="N58" s="14">
        <v>80.086415994000006</v>
      </c>
      <c r="O58" s="33">
        <v>69.477212947000012</v>
      </c>
      <c r="P58" s="17" t="s">
        <v>17</v>
      </c>
      <c r="Q58" s="40" t="s">
        <v>605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82</v>
      </c>
      <c r="D59" s="16" t="s">
        <v>83</v>
      </c>
      <c r="E59" s="16">
        <v>9</v>
      </c>
      <c r="F59" s="15">
        <v>18.52</v>
      </c>
      <c r="G59" s="15">
        <v>16.7</v>
      </c>
      <c r="H59" s="15">
        <v>14.89</v>
      </c>
      <c r="I59" s="14"/>
      <c r="J59" s="15">
        <v>22.14</v>
      </c>
      <c r="K59" s="15">
        <v>25.76</v>
      </c>
      <c r="L59" s="15">
        <v>31.62</v>
      </c>
      <c r="M59" s="15"/>
      <c r="N59" s="15">
        <v>60.130994456000003</v>
      </c>
      <c r="O59" s="15">
        <v>203.84114894999999</v>
      </c>
      <c r="P59" s="16" t="s">
        <v>17</v>
      </c>
      <c r="Q59" s="39" t="s">
        <v>606</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502</v>
      </c>
      <c r="D60" s="17" t="s">
        <v>503</v>
      </c>
      <c r="E60" s="17">
        <v>0</v>
      </c>
      <c r="F60" s="14">
        <v>2.79</v>
      </c>
      <c r="G60" s="14">
        <v>2.5299999999999998</v>
      </c>
      <c r="H60" s="14">
        <v>2.27</v>
      </c>
      <c r="I60" s="14"/>
      <c r="J60" s="14">
        <v>2.87</v>
      </c>
      <c r="K60" s="14">
        <v>3.38</v>
      </c>
      <c r="L60" s="14">
        <v>4.22</v>
      </c>
      <c r="M60" s="14"/>
      <c r="N60" s="14">
        <v>29.350483791999999</v>
      </c>
      <c r="O60" s="33">
        <v>1.3751288420999999</v>
      </c>
      <c r="P60" s="17" t="s">
        <v>14</v>
      </c>
      <c r="Q60" s="40" t="s">
        <v>607</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84</v>
      </c>
      <c r="D61" s="16" t="s">
        <v>85</v>
      </c>
      <c r="E61" s="16">
        <v>7</v>
      </c>
      <c r="F61" s="15">
        <v>29.67</v>
      </c>
      <c r="G61" s="15">
        <v>26.66</v>
      </c>
      <c r="H61" s="15">
        <v>23.65</v>
      </c>
      <c r="I61" s="14"/>
      <c r="J61" s="15">
        <v>31.51</v>
      </c>
      <c r="K61" s="15">
        <v>37.520000000000003</v>
      </c>
      <c r="L61" s="15">
        <v>47.25</v>
      </c>
      <c r="M61" s="15"/>
      <c r="N61" s="15">
        <v>54.687495036999998</v>
      </c>
      <c r="O61" s="15">
        <v>6.3184339615999994</v>
      </c>
      <c r="P61" s="16" t="s">
        <v>17</v>
      </c>
      <c r="Q61" s="39" t="s">
        <v>608</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86</v>
      </c>
      <c r="D62" s="17" t="s">
        <v>87</v>
      </c>
      <c r="E62" s="17">
        <v>3</v>
      </c>
      <c r="F62" s="14">
        <v>53.36</v>
      </c>
      <c r="G62" s="14">
        <v>49.13</v>
      </c>
      <c r="H62" s="14">
        <v>44.9</v>
      </c>
      <c r="I62" s="14"/>
      <c r="J62" s="14">
        <v>55.02</v>
      </c>
      <c r="K62" s="14">
        <v>63.47</v>
      </c>
      <c r="L62" s="14">
        <v>77.150000000000006</v>
      </c>
      <c r="M62" s="14"/>
      <c r="N62" s="14">
        <v>28.700982349</v>
      </c>
      <c r="O62" s="33">
        <v>491.46771021000001</v>
      </c>
      <c r="P62" s="17" t="s">
        <v>14</v>
      </c>
      <c r="Q62" s="40" t="s">
        <v>609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88</v>
      </c>
      <c r="D63" s="16" t="s">
        <v>89</v>
      </c>
      <c r="E63" s="16">
        <v>5</v>
      </c>
      <c r="F63" s="15">
        <v>17.3</v>
      </c>
      <c r="G63" s="15">
        <v>16</v>
      </c>
      <c r="H63" s="15">
        <v>14.7</v>
      </c>
      <c r="I63" s="14"/>
      <c r="J63" s="15">
        <v>17.63</v>
      </c>
      <c r="K63" s="15">
        <v>20.22</v>
      </c>
      <c r="L63" s="15">
        <v>24.41</v>
      </c>
      <c r="M63" s="15"/>
      <c r="N63" s="15">
        <v>48.407982384999997</v>
      </c>
      <c r="O63" s="15">
        <v>68.18462305300001</v>
      </c>
      <c r="P63" s="16" t="s">
        <v>14</v>
      </c>
      <c r="Q63" s="39" t="s">
        <v>610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90</v>
      </c>
      <c r="D64" s="17" t="s">
        <v>91</v>
      </c>
      <c r="E64" s="17">
        <v>3</v>
      </c>
      <c r="F64" s="14">
        <v>5.63</v>
      </c>
      <c r="G64" s="14">
        <v>5.01</v>
      </c>
      <c r="H64" s="14">
        <v>4.3899999999999997</v>
      </c>
      <c r="I64" s="14"/>
      <c r="J64" s="14">
        <v>5.75</v>
      </c>
      <c r="K64" s="14">
        <v>6.98</v>
      </c>
      <c r="L64" s="14">
        <v>8.98</v>
      </c>
      <c r="M64" s="14"/>
      <c r="N64" s="14">
        <v>28.556697219</v>
      </c>
      <c r="O64" s="33">
        <v>8.2956567895000006</v>
      </c>
      <c r="P64" s="17" t="s">
        <v>14</v>
      </c>
      <c r="Q64" s="40" t="s">
        <v>611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92</v>
      </c>
      <c r="D65" s="16" t="s">
        <v>93</v>
      </c>
      <c r="E65" s="16">
        <v>0</v>
      </c>
      <c r="F65" s="15">
        <v>1.49</v>
      </c>
      <c r="G65" s="15">
        <v>0.86</v>
      </c>
      <c r="H65" s="15">
        <v>0.24</v>
      </c>
      <c r="I65" s="14"/>
      <c r="J65" s="15">
        <v>1.65</v>
      </c>
      <c r="K65" s="15">
        <v>2.89</v>
      </c>
      <c r="L65" s="15">
        <v>4.9000000000000004</v>
      </c>
      <c r="M65" s="15"/>
      <c r="N65" s="15">
        <v>7.7289409247999998</v>
      </c>
      <c r="O65" s="15">
        <v>12.814219157</v>
      </c>
      <c r="P65" s="16" t="s">
        <v>14</v>
      </c>
      <c r="Q65" s="39" t="s">
        <v>612</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94</v>
      </c>
      <c r="D66" s="17" t="s">
        <v>95</v>
      </c>
      <c r="E66" s="17">
        <v>3</v>
      </c>
      <c r="F66" s="14">
        <v>10.53</v>
      </c>
      <c r="G66" s="14">
        <v>9.65</v>
      </c>
      <c r="H66" s="14">
        <v>8.77</v>
      </c>
      <c r="I66" s="14"/>
      <c r="J66" s="14">
        <v>10.6</v>
      </c>
      <c r="K66" s="14">
        <v>12.35</v>
      </c>
      <c r="L66" s="14">
        <v>15.18</v>
      </c>
      <c r="M66" s="14"/>
      <c r="N66" s="14">
        <v>39.504102691999996</v>
      </c>
      <c r="O66" s="33">
        <v>28.744188579000003</v>
      </c>
      <c r="P66" s="17" t="s">
        <v>14</v>
      </c>
      <c r="Q66" s="40" t="s">
        <v>613</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96</v>
      </c>
      <c r="D67" s="16" t="s">
        <v>97</v>
      </c>
      <c r="E67" s="16">
        <v>2</v>
      </c>
      <c r="F67" s="15">
        <v>10.87</v>
      </c>
      <c r="G67" s="15">
        <v>9.51</v>
      </c>
      <c r="H67" s="15">
        <v>8.15</v>
      </c>
      <c r="I67" s="14"/>
      <c r="J67" s="15">
        <v>11.23</v>
      </c>
      <c r="K67" s="15">
        <v>13.94</v>
      </c>
      <c r="L67" s="15">
        <v>18.329999999999998</v>
      </c>
      <c r="M67" s="15"/>
      <c r="N67" s="15">
        <v>43.098741857</v>
      </c>
      <c r="O67" s="15">
        <v>103.97388421000001</v>
      </c>
      <c r="P67" s="16" t="s">
        <v>14</v>
      </c>
      <c r="Q67" s="39" t="s">
        <v>614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98</v>
      </c>
      <c r="D68" s="17" t="s">
        <v>532</v>
      </c>
      <c r="E68" s="17">
        <v>3</v>
      </c>
      <c r="F68" s="14">
        <v>16.059999999999999</v>
      </c>
      <c r="G68" s="14">
        <v>14.19</v>
      </c>
      <c r="H68" s="14">
        <v>12.33</v>
      </c>
      <c r="I68" s="14"/>
      <c r="J68" s="14">
        <v>16.47</v>
      </c>
      <c r="K68" s="14">
        <v>20.190000000000001</v>
      </c>
      <c r="L68" s="14">
        <v>26.22</v>
      </c>
      <c r="M68" s="14"/>
      <c r="N68" s="14">
        <v>43.231648292000003</v>
      </c>
      <c r="O68" s="33">
        <v>1.8791612105</v>
      </c>
      <c r="P68" s="17" t="s">
        <v>14</v>
      </c>
      <c r="Q68" s="40" t="s">
        <v>615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98</v>
      </c>
      <c r="D69" s="16" t="s">
        <v>99</v>
      </c>
      <c r="E69" s="16">
        <v>6</v>
      </c>
      <c r="F69" s="15">
        <v>11.2</v>
      </c>
      <c r="G69" s="15">
        <v>10.15</v>
      </c>
      <c r="H69" s="15">
        <v>9.1</v>
      </c>
      <c r="I69" s="14"/>
      <c r="J69" s="15">
        <v>11.54</v>
      </c>
      <c r="K69" s="15">
        <v>13.63</v>
      </c>
      <c r="L69" s="15">
        <v>17.02</v>
      </c>
      <c r="M69" s="15"/>
      <c r="N69" s="15">
        <v>34.247597861999999</v>
      </c>
      <c r="O69" s="15">
        <v>191.41283616000001</v>
      </c>
      <c r="P69" s="16" t="s">
        <v>14</v>
      </c>
      <c r="Q69" s="39" t="s">
        <v>616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477</v>
      </c>
      <c r="D70" s="17" t="s">
        <v>478</v>
      </c>
      <c r="E70" s="17">
        <v>7</v>
      </c>
      <c r="F70" s="14">
        <v>67.2</v>
      </c>
      <c r="G70" s="14">
        <v>64.53</v>
      </c>
      <c r="H70" s="14">
        <v>61.87</v>
      </c>
      <c r="I70" s="14"/>
      <c r="J70" s="14">
        <v>70.3</v>
      </c>
      <c r="K70" s="14">
        <v>75.62</v>
      </c>
      <c r="L70" s="14">
        <v>84.24</v>
      </c>
      <c r="M70" s="14"/>
      <c r="N70" s="14">
        <v>65.965441659000007</v>
      </c>
      <c r="O70" s="33">
        <v>2.3613254437000002</v>
      </c>
      <c r="P70" s="17" t="s">
        <v>17</v>
      </c>
      <c r="Q70" s="40" t="s">
        <v>617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100</v>
      </c>
      <c r="D71" s="16" t="s">
        <v>101</v>
      </c>
      <c r="E71" s="16">
        <v>0</v>
      </c>
      <c r="F71" s="15">
        <v>2.48</v>
      </c>
      <c r="G71" s="15">
        <v>1.78</v>
      </c>
      <c r="H71" s="15">
        <v>1.0900000000000001</v>
      </c>
      <c r="I71" s="14"/>
      <c r="J71" s="15">
        <v>2.59</v>
      </c>
      <c r="K71" s="15">
        <v>3.97</v>
      </c>
      <c r="L71" s="15">
        <v>6.22</v>
      </c>
      <c r="M71" s="15"/>
      <c r="N71" s="15">
        <v>27.775543223</v>
      </c>
      <c r="O71" s="15">
        <v>88.559861263000002</v>
      </c>
      <c r="P71" s="16" t="s">
        <v>14</v>
      </c>
      <c r="Q71" s="39" t="s">
        <v>618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102</v>
      </c>
      <c r="D72" s="17" t="s">
        <v>103</v>
      </c>
      <c r="E72" s="17">
        <v>1</v>
      </c>
      <c r="F72" s="14">
        <v>36.94</v>
      </c>
      <c r="G72" s="14">
        <v>28.45</v>
      </c>
      <c r="H72" s="14">
        <v>19.96</v>
      </c>
      <c r="I72" s="14"/>
      <c r="J72" s="14">
        <v>39.01</v>
      </c>
      <c r="K72" s="14">
        <v>55.98</v>
      </c>
      <c r="L72" s="14">
        <v>83.45</v>
      </c>
      <c r="M72" s="14"/>
      <c r="N72" s="14">
        <v>42.773799879999999</v>
      </c>
      <c r="O72" s="33">
        <v>8.2848541437000005</v>
      </c>
      <c r="P72" s="17" t="s">
        <v>14</v>
      </c>
      <c r="Q72" s="40" t="s">
        <v>619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104</v>
      </c>
      <c r="D73" s="16" t="s">
        <v>105</v>
      </c>
      <c r="E73" s="16">
        <v>6</v>
      </c>
      <c r="F73" s="15">
        <v>51.49</v>
      </c>
      <c r="G73" s="15">
        <v>46</v>
      </c>
      <c r="H73" s="15">
        <v>40.51</v>
      </c>
      <c r="I73" s="14"/>
      <c r="J73" s="15">
        <v>54.36</v>
      </c>
      <c r="K73" s="15">
        <v>65.33</v>
      </c>
      <c r="L73" s="15">
        <v>83.08</v>
      </c>
      <c r="M73" s="15"/>
      <c r="N73" s="15">
        <v>47.280647360000003</v>
      </c>
      <c r="O73" s="15">
        <v>224.61890753</v>
      </c>
      <c r="P73" s="16" t="s">
        <v>14</v>
      </c>
      <c r="Q73" s="39" t="s">
        <v>620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106</v>
      </c>
      <c r="D74" s="17" t="s">
        <v>107</v>
      </c>
      <c r="E74" s="17">
        <v>4</v>
      </c>
      <c r="F74" s="14">
        <v>14.77</v>
      </c>
      <c r="G74" s="14">
        <v>13.24</v>
      </c>
      <c r="H74" s="14">
        <v>11.72</v>
      </c>
      <c r="I74" s="14"/>
      <c r="J74" s="14">
        <v>14.92</v>
      </c>
      <c r="K74" s="14">
        <v>17.96</v>
      </c>
      <c r="L74" s="14">
        <v>22.9</v>
      </c>
      <c r="M74" s="14"/>
      <c r="N74" s="14">
        <v>35.22434398</v>
      </c>
      <c r="O74" s="33">
        <v>439.46194416000003</v>
      </c>
      <c r="P74" s="17" t="s">
        <v>14</v>
      </c>
      <c r="Q74" s="40" t="s">
        <v>621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622</v>
      </c>
      <c r="D75" s="16" t="s">
        <v>623</v>
      </c>
      <c r="E75" s="16">
        <v>7</v>
      </c>
      <c r="F75" s="15">
        <v>875</v>
      </c>
      <c r="G75" s="15">
        <v>694.73</v>
      </c>
      <c r="H75" s="15">
        <v>514.47</v>
      </c>
      <c r="I75" s="14"/>
      <c r="J75" s="15">
        <v>1050</v>
      </c>
      <c r="K75" s="15">
        <v>1410.52</v>
      </c>
      <c r="L75" s="15">
        <v>1993.9</v>
      </c>
      <c r="M75" s="15"/>
      <c r="N75" s="15">
        <v>52.565716715999997</v>
      </c>
      <c r="O75" s="15">
        <v>1.4898088141999999</v>
      </c>
      <c r="P75" s="16" t="s">
        <v>17</v>
      </c>
      <c r="Q75" s="39" t="s">
        <v>624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108</v>
      </c>
      <c r="D76" s="17" t="s">
        <v>109</v>
      </c>
      <c r="E76" s="17">
        <v>1</v>
      </c>
      <c r="F76" s="14">
        <v>4.4000000000000004</v>
      </c>
      <c r="G76" s="14">
        <v>3.56</v>
      </c>
      <c r="H76" s="14">
        <v>2.73</v>
      </c>
      <c r="I76" s="14"/>
      <c r="J76" s="14">
        <v>4.59</v>
      </c>
      <c r="K76" s="14">
        <v>6.25</v>
      </c>
      <c r="L76" s="14">
        <v>8.94</v>
      </c>
      <c r="M76" s="14"/>
      <c r="N76" s="14">
        <v>22.927389760000001</v>
      </c>
      <c r="O76" s="33">
        <v>172.63627763</v>
      </c>
      <c r="P76" s="17" t="s">
        <v>14</v>
      </c>
      <c r="Q76" s="40" t="s">
        <v>625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110</v>
      </c>
      <c r="D77" s="16" t="s">
        <v>111</v>
      </c>
      <c r="E77" s="16">
        <v>6</v>
      </c>
      <c r="F77" s="15">
        <v>44.51</v>
      </c>
      <c r="G77" s="15">
        <v>41.16</v>
      </c>
      <c r="H77" s="15">
        <v>37.81</v>
      </c>
      <c r="I77" s="14"/>
      <c r="J77" s="15">
        <v>45.3</v>
      </c>
      <c r="K77" s="15">
        <v>51.99</v>
      </c>
      <c r="L77" s="15">
        <v>62.81</v>
      </c>
      <c r="M77" s="15"/>
      <c r="N77" s="15">
        <v>31.871344234999999</v>
      </c>
      <c r="O77" s="15">
        <v>106.95140768</v>
      </c>
      <c r="P77" s="16" t="s">
        <v>14</v>
      </c>
      <c r="Q77" s="39" t="s">
        <v>626</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433</v>
      </c>
      <c r="D78" s="17" t="s">
        <v>434</v>
      </c>
      <c r="E78" s="17">
        <v>2</v>
      </c>
      <c r="F78" s="14">
        <v>4.0599999999999996</v>
      </c>
      <c r="G78" s="14">
        <v>3.12</v>
      </c>
      <c r="H78" s="14">
        <v>2.19</v>
      </c>
      <c r="I78" s="14"/>
      <c r="J78" s="14">
        <v>4.24</v>
      </c>
      <c r="K78" s="14">
        <v>6.1</v>
      </c>
      <c r="L78" s="14">
        <v>9.11</v>
      </c>
      <c r="M78" s="14"/>
      <c r="N78" s="14">
        <v>22.943975085000002</v>
      </c>
      <c r="O78" s="33">
        <v>3.3533164210999997</v>
      </c>
      <c r="P78" s="17" t="s">
        <v>14</v>
      </c>
      <c r="Q78" s="40" t="s">
        <v>627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112</v>
      </c>
      <c r="D79" s="16" t="s">
        <v>113</v>
      </c>
      <c r="E79" s="16">
        <v>0</v>
      </c>
      <c r="F79" s="15">
        <v>4.26</v>
      </c>
      <c r="G79" s="15">
        <v>3.6</v>
      </c>
      <c r="H79" s="15">
        <v>2.95</v>
      </c>
      <c r="I79" s="14"/>
      <c r="J79" s="15">
        <v>4.75</v>
      </c>
      <c r="K79" s="15">
        <v>6.05</v>
      </c>
      <c r="L79" s="15">
        <v>8.16</v>
      </c>
      <c r="M79" s="15"/>
      <c r="N79" s="15">
        <v>26.347028257000002</v>
      </c>
      <c r="O79" s="15">
        <v>38.157317999999997</v>
      </c>
      <c r="P79" s="16" t="s">
        <v>14</v>
      </c>
      <c r="Q79" s="39" t="s">
        <v>628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533</v>
      </c>
      <c r="D80" s="17" t="s">
        <v>534</v>
      </c>
      <c r="E80" s="17">
        <v>0</v>
      </c>
      <c r="F80" s="14">
        <v>16.57</v>
      </c>
      <c r="G80" s="14">
        <v>15.52</v>
      </c>
      <c r="H80" s="14">
        <v>14.47</v>
      </c>
      <c r="I80" s="14"/>
      <c r="J80" s="14">
        <v>17.010000000000002</v>
      </c>
      <c r="K80" s="14">
        <v>19.100000000000001</v>
      </c>
      <c r="L80" s="14">
        <v>22.49</v>
      </c>
      <c r="M80" s="14"/>
      <c r="N80" s="14">
        <v>35.323282167000002</v>
      </c>
      <c r="O80" s="33">
        <v>2.8775900000000001</v>
      </c>
      <c r="P80" s="17" t="s">
        <v>14</v>
      </c>
      <c r="Q80" s="40" t="s">
        <v>629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114</v>
      </c>
      <c r="D81" s="16" t="s">
        <v>115</v>
      </c>
      <c r="E81" s="16">
        <v>0</v>
      </c>
      <c r="F81" s="15">
        <v>29.09</v>
      </c>
      <c r="G81" s="15">
        <v>25.19</v>
      </c>
      <c r="H81" s="15">
        <v>21.3</v>
      </c>
      <c r="I81" s="14"/>
      <c r="J81" s="15">
        <v>29.83</v>
      </c>
      <c r="K81" s="15">
        <v>37.61</v>
      </c>
      <c r="L81" s="15">
        <v>50.2</v>
      </c>
      <c r="M81" s="15"/>
      <c r="N81" s="15">
        <v>35.913034146999998</v>
      </c>
      <c r="O81" s="15">
        <v>169.14727421000001</v>
      </c>
      <c r="P81" s="16" t="s">
        <v>14</v>
      </c>
      <c r="Q81" s="39" t="s">
        <v>630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116</v>
      </c>
      <c r="D82" s="17" t="s">
        <v>117</v>
      </c>
      <c r="E82" s="17">
        <v>1</v>
      </c>
      <c r="F82" s="14">
        <v>1.77</v>
      </c>
      <c r="G82" s="14">
        <v>1.45</v>
      </c>
      <c r="H82" s="14">
        <v>1.1299999999999999</v>
      </c>
      <c r="I82" s="14"/>
      <c r="J82" s="14">
        <v>1.86</v>
      </c>
      <c r="K82" s="14">
        <v>2.4900000000000002</v>
      </c>
      <c r="L82" s="14">
        <v>3.52</v>
      </c>
      <c r="M82" s="14"/>
      <c r="N82" s="14">
        <v>30.119419055000002</v>
      </c>
      <c r="O82" s="33">
        <v>40.517378737000001</v>
      </c>
      <c r="P82" s="17" t="s">
        <v>14</v>
      </c>
      <c r="Q82" s="40" t="s">
        <v>631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118</v>
      </c>
      <c r="D83" s="16" t="s">
        <v>119</v>
      </c>
      <c r="E83" s="16">
        <v>0</v>
      </c>
      <c r="F83" s="15">
        <v>21.44</v>
      </c>
      <c r="G83" s="15">
        <v>17.739999999999998</v>
      </c>
      <c r="H83" s="15">
        <v>14.04</v>
      </c>
      <c r="I83" s="14"/>
      <c r="J83" s="15">
        <v>22.02</v>
      </c>
      <c r="K83" s="15">
        <v>29.41</v>
      </c>
      <c r="L83" s="15">
        <v>41.38</v>
      </c>
      <c r="M83" s="15"/>
      <c r="N83" s="15">
        <v>26.972804129</v>
      </c>
      <c r="O83" s="15">
        <v>182.22775179000001</v>
      </c>
      <c r="P83" s="16" t="s">
        <v>14</v>
      </c>
      <c r="Q83" s="39" t="s">
        <v>632</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118</v>
      </c>
      <c r="D84" s="17" t="s">
        <v>120</v>
      </c>
      <c r="E84" s="17">
        <v>0</v>
      </c>
      <c r="F84" s="14">
        <v>19.739999999999998</v>
      </c>
      <c r="G84" s="14">
        <v>16.07</v>
      </c>
      <c r="H84" s="14">
        <v>12.41</v>
      </c>
      <c r="I84" s="14"/>
      <c r="J84" s="14">
        <v>20.29</v>
      </c>
      <c r="K84" s="14">
        <v>27.61</v>
      </c>
      <c r="L84" s="14">
        <v>39.47</v>
      </c>
      <c r="M84" s="14"/>
      <c r="N84" s="14">
        <v>33.026708266</v>
      </c>
      <c r="O84" s="33">
        <v>15.045585736000001</v>
      </c>
      <c r="P84" s="17" t="s">
        <v>14</v>
      </c>
      <c r="Q84" s="40" t="s">
        <v>633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121</v>
      </c>
      <c r="D85" s="16" t="s">
        <v>122</v>
      </c>
      <c r="E85" s="16">
        <v>4</v>
      </c>
      <c r="F85" s="15">
        <v>3.04</v>
      </c>
      <c r="G85" s="15">
        <v>2.33</v>
      </c>
      <c r="H85" s="15">
        <v>1.63</v>
      </c>
      <c r="I85" s="14"/>
      <c r="J85" s="15">
        <v>3.43</v>
      </c>
      <c r="K85" s="15">
        <v>4.83</v>
      </c>
      <c r="L85" s="15">
        <v>7.1</v>
      </c>
      <c r="M85" s="15"/>
      <c r="N85" s="15">
        <v>43.816227134000002</v>
      </c>
      <c r="O85" s="15">
        <v>5.8506997895000001</v>
      </c>
      <c r="P85" s="16" t="s">
        <v>14</v>
      </c>
      <c r="Q85" s="39" t="s">
        <v>634</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504</v>
      </c>
      <c r="D86" s="17" t="s">
        <v>505</v>
      </c>
      <c r="E86" s="17">
        <v>7</v>
      </c>
      <c r="F86" s="14">
        <v>101.96</v>
      </c>
      <c r="G86" s="14">
        <v>84.73</v>
      </c>
      <c r="H86" s="14">
        <v>67.510000000000005</v>
      </c>
      <c r="I86" s="14"/>
      <c r="J86" s="14">
        <v>106.66</v>
      </c>
      <c r="K86" s="14">
        <v>141.1</v>
      </c>
      <c r="L86" s="14">
        <v>196.84</v>
      </c>
      <c r="M86" s="14"/>
      <c r="N86" s="14">
        <v>79.018157688000002</v>
      </c>
      <c r="O86" s="33">
        <v>3.2228862653000001</v>
      </c>
      <c r="P86" s="17" t="s">
        <v>17</v>
      </c>
      <c r="Q86" s="40" t="s">
        <v>635</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506</v>
      </c>
      <c r="D87" s="16" t="s">
        <v>507</v>
      </c>
      <c r="E87" s="16">
        <v>7</v>
      </c>
      <c r="F87" s="15">
        <v>1167.29</v>
      </c>
      <c r="G87" s="15">
        <v>945.15</v>
      </c>
      <c r="H87" s="15">
        <v>723.02</v>
      </c>
      <c r="I87" s="14"/>
      <c r="J87" s="15">
        <v>1298.51</v>
      </c>
      <c r="K87" s="15">
        <v>1742.77</v>
      </c>
      <c r="L87" s="15">
        <v>2461.66</v>
      </c>
      <c r="M87" s="15"/>
      <c r="N87" s="15">
        <v>56.461584283000001</v>
      </c>
      <c r="O87" s="15">
        <v>2.4783628726</v>
      </c>
      <c r="P87" s="16" t="s">
        <v>17</v>
      </c>
      <c r="Q87" s="39" t="s">
        <v>636</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123</v>
      </c>
      <c r="D88" s="17" t="s">
        <v>124</v>
      </c>
      <c r="E88" s="17">
        <v>3</v>
      </c>
      <c r="F88" s="14">
        <v>17.62</v>
      </c>
      <c r="G88" s="14">
        <v>15.57</v>
      </c>
      <c r="H88" s="14">
        <v>13.53</v>
      </c>
      <c r="I88" s="14"/>
      <c r="J88" s="14">
        <v>17.760000000000002</v>
      </c>
      <c r="K88" s="14">
        <v>21.84</v>
      </c>
      <c r="L88" s="14">
        <v>28.44</v>
      </c>
      <c r="M88" s="14"/>
      <c r="N88" s="14">
        <v>32.255157810999997</v>
      </c>
      <c r="O88" s="33">
        <v>9.8518298946999998</v>
      </c>
      <c r="P88" s="17" t="s">
        <v>14</v>
      </c>
      <c r="Q88" s="40" t="s">
        <v>637</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125</v>
      </c>
      <c r="D89" s="16" t="s">
        <v>126</v>
      </c>
      <c r="E89" s="16">
        <v>0</v>
      </c>
      <c r="F89" s="15">
        <v>4.7699999999999996</v>
      </c>
      <c r="G89" s="15">
        <v>4.22</v>
      </c>
      <c r="H89" s="15">
        <v>3.67</v>
      </c>
      <c r="I89" s="14"/>
      <c r="J89" s="15">
        <v>4.95</v>
      </c>
      <c r="K89" s="15">
        <v>6.04</v>
      </c>
      <c r="L89" s="15">
        <v>7.81</v>
      </c>
      <c r="M89" s="15"/>
      <c r="N89" s="15">
        <v>29.688529059</v>
      </c>
      <c r="O89" s="15">
        <v>15.814463631000001</v>
      </c>
      <c r="P89" s="16" t="s">
        <v>14</v>
      </c>
      <c r="Q89" s="39" t="s">
        <v>638</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127</v>
      </c>
      <c r="D90" s="17" t="s">
        <v>128</v>
      </c>
      <c r="E90" s="17">
        <v>3</v>
      </c>
      <c r="F90" s="14">
        <v>11.92</v>
      </c>
      <c r="G90" s="14">
        <v>10.38</v>
      </c>
      <c r="H90" s="14">
        <v>8.85</v>
      </c>
      <c r="I90" s="14"/>
      <c r="J90" s="14">
        <v>12.24</v>
      </c>
      <c r="K90" s="14">
        <v>15.3</v>
      </c>
      <c r="L90" s="14">
        <v>20.27</v>
      </c>
      <c r="M90" s="14"/>
      <c r="N90" s="14">
        <v>27.996805978000001</v>
      </c>
      <c r="O90" s="33">
        <v>10.074568315</v>
      </c>
      <c r="P90" s="17" t="s">
        <v>14</v>
      </c>
      <c r="Q90" s="40" t="s">
        <v>639</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129</v>
      </c>
      <c r="D91" s="16" t="s">
        <v>130</v>
      </c>
      <c r="E91" s="16">
        <v>0</v>
      </c>
      <c r="F91" s="15">
        <v>12.57</v>
      </c>
      <c r="G91" s="15">
        <v>11.2</v>
      </c>
      <c r="H91" s="15">
        <v>9.83</v>
      </c>
      <c r="I91" s="14"/>
      <c r="J91" s="15">
        <v>13.02</v>
      </c>
      <c r="K91" s="15">
        <v>15.75</v>
      </c>
      <c r="L91" s="15">
        <v>20.170000000000002</v>
      </c>
      <c r="M91" s="15"/>
      <c r="N91" s="15">
        <v>38.733968343999997</v>
      </c>
      <c r="O91" s="15">
        <v>108.14420862999999</v>
      </c>
      <c r="P91" s="16" t="s">
        <v>14</v>
      </c>
      <c r="Q91" s="39" t="s">
        <v>640</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131</v>
      </c>
      <c r="D92" s="17" t="s">
        <v>132</v>
      </c>
      <c r="E92" s="17">
        <v>0</v>
      </c>
      <c r="F92" s="14">
        <v>7.45</v>
      </c>
      <c r="G92" s="14">
        <v>6.01</v>
      </c>
      <c r="H92" s="14">
        <v>4.58</v>
      </c>
      <c r="I92" s="14"/>
      <c r="J92" s="14">
        <v>7.63</v>
      </c>
      <c r="K92" s="14">
        <v>10.49</v>
      </c>
      <c r="L92" s="14">
        <v>15.14</v>
      </c>
      <c r="M92" s="14"/>
      <c r="N92" s="14">
        <v>27.944624993000001</v>
      </c>
      <c r="O92" s="33">
        <v>51.396580104999998</v>
      </c>
      <c r="P92" s="17" t="s">
        <v>14</v>
      </c>
      <c r="Q92" s="40" t="s">
        <v>641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450</v>
      </c>
      <c r="D93" s="16" t="s">
        <v>451</v>
      </c>
      <c r="E93" s="16">
        <v>7</v>
      </c>
      <c r="F93" s="15">
        <v>163.55000000000001</v>
      </c>
      <c r="G93" s="15">
        <v>146.97999999999999</v>
      </c>
      <c r="H93" s="15">
        <v>130.41999999999999</v>
      </c>
      <c r="I93" s="14"/>
      <c r="J93" s="15">
        <v>195.43</v>
      </c>
      <c r="K93" s="15">
        <v>228.55</v>
      </c>
      <c r="L93" s="15">
        <v>282.14999999999998</v>
      </c>
      <c r="M93" s="15"/>
      <c r="N93" s="15">
        <v>57.558908248000002</v>
      </c>
      <c r="O93" s="15">
        <v>3.3598699089000004</v>
      </c>
      <c r="P93" s="16" t="s">
        <v>17</v>
      </c>
      <c r="Q93" s="39" t="s">
        <v>642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133</v>
      </c>
      <c r="D94" s="17" t="s">
        <v>134</v>
      </c>
      <c r="E94" s="17">
        <v>4</v>
      </c>
      <c r="F94" s="14" t="s">
        <v>32</v>
      </c>
      <c r="G94" s="14" t="s">
        <v>32</v>
      </c>
      <c r="H94" s="14" t="s">
        <v>32</v>
      </c>
      <c r="I94" s="14"/>
      <c r="J94" s="14" t="s">
        <v>32</v>
      </c>
      <c r="K94" s="14" t="s">
        <v>32</v>
      </c>
      <c r="L94" s="14" t="s">
        <v>32</v>
      </c>
      <c r="M94" s="14"/>
      <c r="N94" s="14" t="s">
        <v>32</v>
      </c>
      <c r="O94" s="33" t="s">
        <v>32</v>
      </c>
      <c r="P94" s="17" t="s">
        <v>32</v>
      </c>
      <c r="Q94" s="40" t="s">
        <v>33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135</v>
      </c>
      <c r="D95" s="16" t="s">
        <v>136</v>
      </c>
      <c r="E95" s="16">
        <v>0</v>
      </c>
      <c r="F95" s="15">
        <v>69.64</v>
      </c>
      <c r="G95" s="15">
        <v>58.56</v>
      </c>
      <c r="H95" s="15">
        <v>47.48</v>
      </c>
      <c r="I95" s="14"/>
      <c r="J95" s="15">
        <v>72.12</v>
      </c>
      <c r="K95" s="15">
        <v>94.27</v>
      </c>
      <c r="L95" s="15">
        <v>130.11000000000001</v>
      </c>
      <c r="M95" s="15"/>
      <c r="N95" s="15">
        <v>28.759687275000001</v>
      </c>
      <c r="O95" s="15">
        <v>451.80329337000001</v>
      </c>
      <c r="P95" s="16" t="s">
        <v>14</v>
      </c>
      <c r="Q95" s="39" t="s">
        <v>643</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137</v>
      </c>
      <c r="D96" s="17" t="s">
        <v>138</v>
      </c>
      <c r="E96" s="17">
        <v>0</v>
      </c>
      <c r="F96" s="14">
        <v>48.2</v>
      </c>
      <c r="G96" s="14">
        <v>44.14</v>
      </c>
      <c r="H96" s="14">
        <v>40.090000000000003</v>
      </c>
      <c r="I96" s="14"/>
      <c r="J96" s="14">
        <v>48.89</v>
      </c>
      <c r="K96" s="14">
        <v>56.99</v>
      </c>
      <c r="L96" s="14">
        <v>70.11</v>
      </c>
      <c r="M96" s="14"/>
      <c r="N96" s="14">
        <v>22.714308601999999</v>
      </c>
      <c r="O96" s="33">
        <v>152.50085799999999</v>
      </c>
      <c r="P96" s="17" t="s">
        <v>14</v>
      </c>
      <c r="Q96" s="40" t="s">
        <v>644</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139</v>
      </c>
      <c r="D97" s="16" t="s">
        <v>140</v>
      </c>
      <c r="E97" s="16">
        <v>3</v>
      </c>
      <c r="F97" s="15">
        <v>24.75</v>
      </c>
      <c r="G97" s="15">
        <v>21.53</v>
      </c>
      <c r="H97" s="15">
        <v>18.309999999999999</v>
      </c>
      <c r="I97" s="14"/>
      <c r="J97" s="15">
        <v>25.2</v>
      </c>
      <c r="K97" s="15">
        <v>31.63</v>
      </c>
      <c r="L97" s="15">
        <v>42.05</v>
      </c>
      <c r="M97" s="15"/>
      <c r="N97" s="15">
        <v>28.870301477999998</v>
      </c>
      <c r="O97" s="15">
        <v>239.46259153</v>
      </c>
      <c r="P97" s="16" t="s">
        <v>14</v>
      </c>
      <c r="Q97" s="39" t="s">
        <v>645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141</v>
      </c>
      <c r="D98" s="17" t="s">
        <v>142</v>
      </c>
      <c r="E98" s="17">
        <v>3</v>
      </c>
      <c r="F98" s="14">
        <v>32.119999999999997</v>
      </c>
      <c r="G98" s="14">
        <v>29.33</v>
      </c>
      <c r="H98" s="14">
        <v>26.55</v>
      </c>
      <c r="I98" s="14"/>
      <c r="J98" s="14">
        <v>32.71</v>
      </c>
      <c r="K98" s="14">
        <v>38.270000000000003</v>
      </c>
      <c r="L98" s="14">
        <v>47.27</v>
      </c>
      <c r="M98" s="14"/>
      <c r="N98" s="14">
        <v>26.96398039</v>
      </c>
      <c r="O98" s="33">
        <v>87.996543525999996</v>
      </c>
      <c r="P98" s="17" t="s">
        <v>14</v>
      </c>
      <c r="Q98" s="40" t="s">
        <v>646</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143</v>
      </c>
      <c r="D99" s="16" t="s">
        <v>144</v>
      </c>
      <c r="E99" s="16">
        <v>5</v>
      </c>
      <c r="F99" s="15">
        <v>38.29</v>
      </c>
      <c r="G99" s="15">
        <v>35.36</v>
      </c>
      <c r="H99" s="15">
        <v>32.44</v>
      </c>
      <c r="I99" s="14"/>
      <c r="J99" s="15">
        <v>39.119999999999997</v>
      </c>
      <c r="K99" s="15">
        <v>44.96</v>
      </c>
      <c r="L99" s="15">
        <v>54.42</v>
      </c>
      <c r="M99" s="15"/>
      <c r="N99" s="15">
        <v>23.740179195</v>
      </c>
      <c r="O99" s="15">
        <v>308.94882125999999</v>
      </c>
      <c r="P99" s="16" t="s">
        <v>14</v>
      </c>
      <c r="Q99" s="39" t="s">
        <v>647</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469</v>
      </c>
      <c r="D100" s="17" t="s">
        <v>470</v>
      </c>
      <c r="E100" s="17">
        <v>7</v>
      </c>
      <c r="F100" s="14">
        <v>24.82</v>
      </c>
      <c r="G100" s="14">
        <v>22</v>
      </c>
      <c r="H100" s="14">
        <v>19.190000000000001</v>
      </c>
      <c r="I100" s="14"/>
      <c r="J100" s="14">
        <v>26.6</v>
      </c>
      <c r="K100" s="14">
        <v>32.22</v>
      </c>
      <c r="L100" s="14">
        <v>41.32</v>
      </c>
      <c r="M100" s="14"/>
      <c r="N100" s="14">
        <v>77.665714907999998</v>
      </c>
      <c r="O100" s="33">
        <v>2.3260446842000002</v>
      </c>
      <c r="P100" s="17" t="s">
        <v>17</v>
      </c>
      <c r="Q100" s="40" t="s">
        <v>648</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145</v>
      </c>
      <c r="D101" s="16" t="s">
        <v>146</v>
      </c>
      <c r="E101" s="16">
        <v>3</v>
      </c>
      <c r="F101" s="15">
        <v>5.4</v>
      </c>
      <c r="G101" s="15">
        <v>4.38</v>
      </c>
      <c r="H101" s="15">
        <v>3.36</v>
      </c>
      <c r="I101" s="14"/>
      <c r="J101" s="15">
        <v>5.67</v>
      </c>
      <c r="K101" s="15">
        <v>7.7</v>
      </c>
      <c r="L101" s="15">
        <v>10.99</v>
      </c>
      <c r="M101" s="15"/>
      <c r="N101" s="15">
        <v>19.591901006000001</v>
      </c>
      <c r="O101" s="15">
        <v>6.7116807368</v>
      </c>
      <c r="P101" s="16" t="s">
        <v>14</v>
      </c>
      <c r="Q101" s="39" t="s">
        <v>649</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535</v>
      </c>
      <c r="D102" s="17" t="s">
        <v>536</v>
      </c>
      <c r="E102" s="17">
        <v>9</v>
      </c>
      <c r="F102" s="14">
        <v>97.5</v>
      </c>
      <c r="G102" s="14">
        <v>87.11</v>
      </c>
      <c r="H102" s="14">
        <v>76.72</v>
      </c>
      <c r="I102" s="14"/>
      <c r="J102" s="14">
        <v>114.87</v>
      </c>
      <c r="K102" s="14">
        <v>135.63999999999999</v>
      </c>
      <c r="L102" s="14">
        <v>169.25</v>
      </c>
      <c r="M102" s="14"/>
      <c r="N102" s="14">
        <v>69.174548435000005</v>
      </c>
      <c r="O102" s="33">
        <v>1.4931277978999999</v>
      </c>
      <c r="P102" s="17" t="s">
        <v>17</v>
      </c>
      <c r="Q102" s="40" t="s">
        <v>650</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147</v>
      </c>
      <c r="D103" s="16" t="s">
        <v>148</v>
      </c>
      <c r="E103" s="16">
        <v>2</v>
      </c>
      <c r="F103" s="15">
        <v>12.54</v>
      </c>
      <c r="G103" s="15">
        <v>11.34</v>
      </c>
      <c r="H103" s="15">
        <v>10.15</v>
      </c>
      <c r="I103" s="14"/>
      <c r="J103" s="15">
        <v>12.87</v>
      </c>
      <c r="K103" s="15">
        <v>15.25</v>
      </c>
      <c r="L103" s="15">
        <v>19.100000000000001</v>
      </c>
      <c r="M103" s="15"/>
      <c r="N103" s="15">
        <v>36.825548578000003</v>
      </c>
      <c r="O103" s="15">
        <v>30.520253736999997</v>
      </c>
      <c r="P103" s="16" t="s">
        <v>14</v>
      </c>
      <c r="Q103" s="39" t="s">
        <v>651</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149</v>
      </c>
      <c r="D104" s="17" t="s">
        <v>150</v>
      </c>
      <c r="E104" s="17">
        <v>0</v>
      </c>
      <c r="F104" s="14">
        <v>6.29</v>
      </c>
      <c r="G104" s="14">
        <v>5.44</v>
      </c>
      <c r="H104" s="14">
        <v>4.59</v>
      </c>
      <c r="I104" s="14"/>
      <c r="J104" s="14">
        <v>6.58</v>
      </c>
      <c r="K104" s="14">
        <v>8.27</v>
      </c>
      <c r="L104" s="14">
        <v>11.02</v>
      </c>
      <c r="M104" s="14"/>
      <c r="N104" s="14">
        <v>26.059969804000001</v>
      </c>
      <c r="O104" s="33">
        <v>5.6075348420999998</v>
      </c>
      <c r="P104" s="17" t="s">
        <v>14</v>
      </c>
      <c r="Q104" s="40" t="s">
        <v>652</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151</v>
      </c>
      <c r="D105" s="16" t="s">
        <v>152</v>
      </c>
      <c r="E105" s="16">
        <v>5</v>
      </c>
      <c r="F105" s="15">
        <v>15.46</v>
      </c>
      <c r="G105" s="15">
        <v>14.44</v>
      </c>
      <c r="H105" s="15">
        <v>13.43</v>
      </c>
      <c r="I105" s="14"/>
      <c r="J105" s="15">
        <v>15.74</v>
      </c>
      <c r="K105" s="15">
        <v>17.760000000000002</v>
      </c>
      <c r="L105" s="15">
        <v>21.03</v>
      </c>
      <c r="M105" s="15"/>
      <c r="N105" s="15">
        <v>35.337583105</v>
      </c>
      <c r="O105" s="15">
        <v>33.330482789000001</v>
      </c>
      <c r="P105" s="16" t="s">
        <v>14</v>
      </c>
      <c r="Q105" s="39" t="s">
        <v>653</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153</v>
      </c>
      <c r="D106" s="17" t="s">
        <v>154</v>
      </c>
      <c r="E106" s="17">
        <v>1</v>
      </c>
      <c r="F106" s="14">
        <v>21.37</v>
      </c>
      <c r="G106" s="14">
        <v>19.829999999999998</v>
      </c>
      <c r="H106" s="14">
        <v>18.3</v>
      </c>
      <c r="I106" s="14"/>
      <c r="J106" s="14">
        <v>22.09</v>
      </c>
      <c r="K106" s="14">
        <v>25.15</v>
      </c>
      <c r="L106" s="14">
        <v>30.11</v>
      </c>
      <c r="M106" s="14"/>
      <c r="N106" s="14">
        <v>39.744864835999998</v>
      </c>
      <c r="O106" s="33">
        <v>5.3019945262999997</v>
      </c>
      <c r="P106" s="17" t="s">
        <v>14</v>
      </c>
      <c r="Q106" s="40" t="s">
        <v>654</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655</v>
      </c>
      <c r="D107" s="16" t="s">
        <v>656</v>
      </c>
      <c r="E107" s="16">
        <v>4</v>
      </c>
      <c r="F107" s="15">
        <v>99.88</v>
      </c>
      <c r="G107" s="15">
        <v>90.51</v>
      </c>
      <c r="H107" s="15">
        <v>81.150000000000006</v>
      </c>
      <c r="I107" s="14"/>
      <c r="J107" s="15">
        <v>106.67</v>
      </c>
      <c r="K107" s="15">
        <v>125.39</v>
      </c>
      <c r="L107" s="15">
        <v>155.68</v>
      </c>
      <c r="M107" s="15"/>
      <c r="N107" s="15">
        <v>43.874514593000001</v>
      </c>
      <c r="O107" s="15">
        <v>1.5051625216</v>
      </c>
      <c r="P107" s="16" t="s">
        <v>14</v>
      </c>
      <c r="Q107" s="39" t="s">
        <v>657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155</v>
      </c>
      <c r="D108" s="17" t="s">
        <v>156</v>
      </c>
      <c r="E108" s="17">
        <v>7</v>
      </c>
      <c r="F108" s="14">
        <v>23.05</v>
      </c>
      <c r="G108" s="14">
        <v>20.65</v>
      </c>
      <c r="H108" s="14">
        <v>18.25</v>
      </c>
      <c r="I108" s="14"/>
      <c r="J108" s="14">
        <v>24.42</v>
      </c>
      <c r="K108" s="14">
        <v>29.21</v>
      </c>
      <c r="L108" s="14">
        <v>36.97</v>
      </c>
      <c r="M108" s="14"/>
      <c r="N108" s="14">
        <v>60.116475827000002</v>
      </c>
      <c r="O108" s="33">
        <v>263.19411563</v>
      </c>
      <c r="P108" s="17" t="s">
        <v>17</v>
      </c>
      <c r="Q108" s="40" t="s">
        <v>658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157</v>
      </c>
      <c r="D109" s="16" t="s">
        <v>158</v>
      </c>
      <c r="E109" s="16">
        <v>7</v>
      </c>
      <c r="F109" s="15">
        <v>10.01</v>
      </c>
      <c r="G109" s="15">
        <v>9.08</v>
      </c>
      <c r="H109" s="15">
        <v>8.15</v>
      </c>
      <c r="I109" s="14"/>
      <c r="J109" s="15">
        <v>10.53</v>
      </c>
      <c r="K109" s="15">
        <v>12.38</v>
      </c>
      <c r="L109" s="15">
        <v>15.39</v>
      </c>
      <c r="M109" s="15"/>
      <c r="N109" s="15">
        <v>58.491861616000001</v>
      </c>
      <c r="O109" s="15">
        <v>100.02140446999999</v>
      </c>
      <c r="P109" s="16" t="s">
        <v>17</v>
      </c>
      <c r="Q109" s="39" t="s">
        <v>659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159</v>
      </c>
      <c r="D110" s="17" t="s">
        <v>160</v>
      </c>
      <c r="E110" s="17">
        <v>0</v>
      </c>
      <c r="F110" s="14">
        <v>13.08</v>
      </c>
      <c r="G110" s="14">
        <v>11.04</v>
      </c>
      <c r="H110" s="14">
        <v>9.01</v>
      </c>
      <c r="I110" s="14"/>
      <c r="J110" s="14">
        <v>13.4</v>
      </c>
      <c r="K110" s="14">
        <v>17.46</v>
      </c>
      <c r="L110" s="14">
        <v>24.03</v>
      </c>
      <c r="M110" s="14"/>
      <c r="N110" s="14">
        <v>19.849934894</v>
      </c>
      <c r="O110" s="33">
        <v>61.773948525999998</v>
      </c>
      <c r="P110" s="17" t="s">
        <v>14</v>
      </c>
      <c r="Q110" s="40" t="s">
        <v>660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161</v>
      </c>
      <c r="D111" s="16" t="s">
        <v>162</v>
      </c>
      <c r="E111" s="16">
        <v>2</v>
      </c>
      <c r="F111" s="15">
        <v>3.97</v>
      </c>
      <c r="G111" s="15">
        <v>3.62</v>
      </c>
      <c r="H111" s="15">
        <v>3.27</v>
      </c>
      <c r="I111" s="14"/>
      <c r="J111" s="15">
        <v>4.05</v>
      </c>
      <c r="K111" s="15">
        <v>4.74</v>
      </c>
      <c r="L111" s="15">
        <v>5.87</v>
      </c>
      <c r="M111" s="15"/>
      <c r="N111" s="15">
        <v>30.984566539999999</v>
      </c>
      <c r="O111" s="15">
        <v>18.904805842000002</v>
      </c>
      <c r="P111" s="16" t="s">
        <v>14</v>
      </c>
      <c r="Q111" s="39" t="s">
        <v>661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163</v>
      </c>
      <c r="D112" s="17" t="s">
        <v>164</v>
      </c>
      <c r="E112" s="17">
        <v>0</v>
      </c>
      <c r="F112" s="14">
        <v>4.2300000000000004</v>
      </c>
      <c r="G112" s="14">
        <v>3.62</v>
      </c>
      <c r="H112" s="14">
        <v>3.01</v>
      </c>
      <c r="I112" s="14"/>
      <c r="J112" s="14">
        <v>4.43</v>
      </c>
      <c r="K112" s="14">
        <v>5.64</v>
      </c>
      <c r="L112" s="14">
        <v>7.6</v>
      </c>
      <c r="M112" s="14"/>
      <c r="N112" s="14">
        <v>40.061628519999999</v>
      </c>
      <c r="O112" s="33">
        <v>31.197461841999999</v>
      </c>
      <c r="P112" s="17" t="s">
        <v>14</v>
      </c>
      <c r="Q112" s="40" t="s">
        <v>662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165</v>
      </c>
      <c r="D113" s="16" t="s">
        <v>166</v>
      </c>
      <c r="E113" s="16">
        <v>3</v>
      </c>
      <c r="F113" s="15">
        <v>10.54</v>
      </c>
      <c r="G113" s="15">
        <v>8.9700000000000006</v>
      </c>
      <c r="H113" s="15">
        <v>7.41</v>
      </c>
      <c r="I113" s="14"/>
      <c r="J113" s="15">
        <v>10.84</v>
      </c>
      <c r="K113" s="15">
        <v>13.96</v>
      </c>
      <c r="L113" s="15">
        <v>19.02</v>
      </c>
      <c r="M113" s="15"/>
      <c r="N113" s="15">
        <v>44.583199796000002</v>
      </c>
      <c r="O113" s="15">
        <v>23.501905895</v>
      </c>
      <c r="P113" s="16" t="s">
        <v>14</v>
      </c>
      <c r="Q113" s="39" t="s">
        <v>663</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479</v>
      </c>
      <c r="D114" s="17" t="s">
        <v>480</v>
      </c>
      <c r="E114" s="17">
        <v>7</v>
      </c>
      <c r="F114" s="14">
        <v>12.42</v>
      </c>
      <c r="G114" s="14">
        <v>9.86</v>
      </c>
      <c r="H114" s="14">
        <v>7.3</v>
      </c>
      <c r="I114" s="14"/>
      <c r="J114" s="14">
        <v>15.27</v>
      </c>
      <c r="K114" s="14">
        <v>20.38</v>
      </c>
      <c r="L114" s="14">
        <v>28.65</v>
      </c>
      <c r="M114" s="14"/>
      <c r="N114" s="14">
        <v>56.772767907999999</v>
      </c>
      <c r="O114" s="33">
        <v>153.10218137000001</v>
      </c>
      <c r="P114" s="17" t="s">
        <v>17</v>
      </c>
      <c r="Q114" s="40" t="s">
        <v>664</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481</v>
      </c>
      <c r="D115" s="16" t="s">
        <v>482</v>
      </c>
      <c r="E115" s="16">
        <v>0</v>
      </c>
      <c r="F115" s="15">
        <v>2.15</v>
      </c>
      <c r="G115" s="15">
        <v>1.73</v>
      </c>
      <c r="H115" s="15">
        <v>1.32</v>
      </c>
      <c r="I115" s="14"/>
      <c r="J115" s="15">
        <v>2.25</v>
      </c>
      <c r="K115" s="15">
        <v>3.07</v>
      </c>
      <c r="L115" s="15">
        <v>4.3899999999999997</v>
      </c>
      <c r="M115" s="15"/>
      <c r="N115" s="15">
        <v>42.793175087999998</v>
      </c>
      <c r="O115" s="15">
        <v>2.4026036841999998</v>
      </c>
      <c r="P115" s="16" t="s">
        <v>14</v>
      </c>
      <c r="Q115" s="39" t="s">
        <v>665</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167</v>
      </c>
      <c r="D116" s="17" t="s">
        <v>168</v>
      </c>
      <c r="E116" s="17">
        <v>0</v>
      </c>
      <c r="F116" s="14">
        <v>3.23</v>
      </c>
      <c r="G116" s="14">
        <v>2.86</v>
      </c>
      <c r="H116" s="14">
        <v>2.5</v>
      </c>
      <c r="I116" s="14"/>
      <c r="J116" s="14">
        <v>3.34</v>
      </c>
      <c r="K116" s="14">
        <v>4.0599999999999996</v>
      </c>
      <c r="L116" s="14">
        <v>5.23</v>
      </c>
      <c r="M116" s="14"/>
      <c r="N116" s="14">
        <v>34.290709411999998</v>
      </c>
      <c r="O116" s="33">
        <v>9.7735802105000005</v>
      </c>
      <c r="P116" s="17" t="s">
        <v>14</v>
      </c>
      <c r="Q116" s="40" t="s">
        <v>666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169</v>
      </c>
      <c r="D117" s="16" t="s">
        <v>170</v>
      </c>
      <c r="E117" s="16">
        <v>0</v>
      </c>
      <c r="F117" s="15">
        <v>22.7</v>
      </c>
      <c r="G117" s="15">
        <v>21.21</v>
      </c>
      <c r="H117" s="15">
        <v>19.72</v>
      </c>
      <c r="I117" s="14"/>
      <c r="J117" s="15">
        <v>23.06</v>
      </c>
      <c r="K117" s="15">
        <v>26.03</v>
      </c>
      <c r="L117" s="15">
        <v>30.83</v>
      </c>
      <c r="M117" s="15"/>
      <c r="N117" s="15">
        <v>46.185160486999997</v>
      </c>
      <c r="O117" s="15">
        <v>109.1077361</v>
      </c>
      <c r="P117" s="16" t="s">
        <v>14</v>
      </c>
      <c r="Q117" s="39" t="s">
        <v>667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171</v>
      </c>
      <c r="D118" s="17" t="s">
        <v>172</v>
      </c>
      <c r="E118" s="17">
        <v>3</v>
      </c>
      <c r="F118" s="14">
        <v>26.04</v>
      </c>
      <c r="G118" s="14">
        <v>24.51</v>
      </c>
      <c r="H118" s="14">
        <v>22.98</v>
      </c>
      <c r="I118" s="14"/>
      <c r="J118" s="14">
        <v>26.4</v>
      </c>
      <c r="K118" s="14">
        <v>29.45</v>
      </c>
      <c r="L118" s="14">
        <v>34.4</v>
      </c>
      <c r="M118" s="14"/>
      <c r="N118" s="14">
        <v>34.340785330000003</v>
      </c>
      <c r="O118" s="33">
        <v>55.805944684000004</v>
      </c>
      <c r="P118" s="17" t="s">
        <v>14</v>
      </c>
      <c r="Q118" s="40" t="s">
        <v>668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173</v>
      </c>
      <c r="D119" s="16" t="s">
        <v>174</v>
      </c>
      <c r="E119" s="16">
        <v>7</v>
      </c>
      <c r="F119" s="15">
        <v>86.65</v>
      </c>
      <c r="G119" s="15">
        <v>64.34</v>
      </c>
      <c r="H119" s="15">
        <v>42.04</v>
      </c>
      <c r="I119" s="14"/>
      <c r="J119" s="15">
        <v>107.83</v>
      </c>
      <c r="K119" s="15">
        <v>152.43</v>
      </c>
      <c r="L119" s="15">
        <v>224.6</v>
      </c>
      <c r="M119" s="15"/>
      <c r="N119" s="15">
        <v>57.265446883000003</v>
      </c>
      <c r="O119" s="15">
        <v>29.805838476000002</v>
      </c>
      <c r="P119" s="16" t="s">
        <v>17</v>
      </c>
      <c r="Q119" s="39" t="s">
        <v>669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175</v>
      </c>
      <c r="D120" s="17" t="s">
        <v>176</v>
      </c>
      <c r="E120" s="17">
        <v>3</v>
      </c>
      <c r="F120" s="14">
        <v>14.28</v>
      </c>
      <c r="G120" s="14">
        <v>12.58</v>
      </c>
      <c r="H120" s="14">
        <v>10.89</v>
      </c>
      <c r="I120" s="14"/>
      <c r="J120" s="14">
        <v>14.79</v>
      </c>
      <c r="K120" s="14">
        <v>18.170000000000002</v>
      </c>
      <c r="L120" s="14">
        <v>23.65</v>
      </c>
      <c r="M120" s="14"/>
      <c r="N120" s="14">
        <v>47.462911894000001</v>
      </c>
      <c r="O120" s="33">
        <v>31.805226895000001</v>
      </c>
      <c r="P120" s="17" t="s">
        <v>14</v>
      </c>
      <c r="Q120" s="40" t="s">
        <v>670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177</v>
      </c>
      <c r="D121" s="16" t="s">
        <v>178</v>
      </c>
      <c r="E121" s="16">
        <v>0</v>
      </c>
      <c r="F121" s="15">
        <v>28.38</v>
      </c>
      <c r="G121" s="15">
        <v>20.82</v>
      </c>
      <c r="H121" s="15">
        <v>13.26</v>
      </c>
      <c r="I121" s="14"/>
      <c r="J121" s="15">
        <v>29.62</v>
      </c>
      <c r="K121" s="15">
        <v>44.73</v>
      </c>
      <c r="L121" s="15">
        <v>69.180000000000007</v>
      </c>
      <c r="M121" s="15"/>
      <c r="N121" s="15">
        <v>24.277658076000002</v>
      </c>
      <c r="O121" s="15">
        <v>161.92649914999998</v>
      </c>
      <c r="P121" s="16" t="s">
        <v>14</v>
      </c>
      <c r="Q121" s="39" t="s">
        <v>671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179</v>
      </c>
      <c r="D122" s="17" t="s">
        <v>180</v>
      </c>
      <c r="E122" s="17">
        <v>0</v>
      </c>
      <c r="F122" s="14">
        <v>8.9499999999999993</v>
      </c>
      <c r="G122" s="14">
        <v>8.1999999999999993</v>
      </c>
      <c r="H122" s="14">
        <v>7.46</v>
      </c>
      <c r="I122" s="14"/>
      <c r="J122" s="14">
        <v>9.15</v>
      </c>
      <c r="K122" s="14">
        <v>10.63</v>
      </c>
      <c r="L122" s="14">
        <v>13.03</v>
      </c>
      <c r="M122" s="14"/>
      <c r="N122" s="14">
        <v>31.853467603999999</v>
      </c>
      <c r="O122" s="33">
        <v>10.689737789</v>
      </c>
      <c r="P122" s="17" t="s">
        <v>14</v>
      </c>
      <c r="Q122" s="40" t="s">
        <v>672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181</v>
      </c>
      <c r="D123" s="16" t="s">
        <v>182</v>
      </c>
      <c r="E123" s="16">
        <v>1</v>
      </c>
      <c r="F123" s="15">
        <v>7.78</v>
      </c>
      <c r="G123" s="15">
        <v>7.12</v>
      </c>
      <c r="H123" s="15">
        <v>6.46</v>
      </c>
      <c r="I123" s="14"/>
      <c r="J123" s="15">
        <v>8.02</v>
      </c>
      <c r="K123" s="15">
        <v>9.33</v>
      </c>
      <c r="L123" s="15">
        <v>11.45</v>
      </c>
      <c r="M123" s="15"/>
      <c r="N123" s="15">
        <v>39.842896371000002</v>
      </c>
      <c r="O123" s="15">
        <v>8.5323211579000002</v>
      </c>
      <c r="P123" s="16" t="s">
        <v>14</v>
      </c>
      <c r="Q123" s="39" t="s">
        <v>673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183</v>
      </c>
      <c r="D124" s="17" t="s">
        <v>184</v>
      </c>
      <c r="E124" s="17">
        <v>5</v>
      </c>
      <c r="F124" s="14">
        <v>52.26</v>
      </c>
      <c r="G124" s="14">
        <v>47.26</v>
      </c>
      <c r="H124" s="14">
        <v>42.27</v>
      </c>
      <c r="I124" s="14"/>
      <c r="J124" s="14">
        <v>53.62</v>
      </c>
      <c r="K124" s="14">
        <v>63.6</v>
      </c>
      <c r="L124" s="14">
        <v>79.760000000000005</v>
      </c>
      <c r="M124" s="14"/>
      <c r="N124" s="14">
        <v>47.758777770000002</v>
      </c>
      <c r="O124" s="33">
        <v>32.681719684000001</v>
      </c>
      <c r="P124" s="17" t="s">
        <v>14</v>
      </c>
      <c r="Q124" s="40" t="s">
        <v>674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185</v>
      </c>
      <c r="D125" s="16" t="s">
        <v>186</v>
      </c>
      <c r="E125" s="16">
        <v>3</v>
      </c>
      <c r="F125" s="15">
        <v>28.16</v>
      </c>
      <c r="G125" s="15">
        <v>25.92</v>
      </c>
      <c r="H125" s="15">
        <v>23.69</v>
      </c>
      <c r="I125" s="14"/>
      <c r="J125" s="15">
        <v>28.55</v>
      </c>
      <c r="K125" s="15">
        <v>33.01</v>
      </c>
      <c r="L125" s="15">
        <v>40.24</v>
      </c>
      <c r="M125" s="15"/>
      <c r="N125" s="15">
        <v>34.434943990000001</v>
      </c>
      <c r="O125" s="15">
        <v>82.966563841999999</v>
      </c>
      <c r="P125" s="16" t="s">
        <v>14</v>
      </c>
      <c r="Q125" s="39" t="s">
        <v>675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187</v>
      </c>
      <c r="D126" s="17" t="s">
        <v>445</v>
      </c>
      <c r="E126" s="17">
        <v>3</v>
      </c>
      <c r="F126" s="14">
        <v>12.84</v>
      </c>
      <c r="G126" s="14">
        <v>11.88</v>
      </c>
      <c r="H126" s="14">
        <v>10.92</v>
      </c>
      <c r="I126" s="14"/>
      <c r="J126" s="14">
        <v>13.04</v>
      </c>
      <c r="K126" s="14">
        <v>14.95</v>
      </c>
      <c r="L126" s="14">
        <v>18.059999999999999</v>
      </c>
      <c r="M126" s="14"/>
      <c r="N126" s="14">
        <v>32.916918623000001</v>
      </c>
      <c r="O126" s="33">
        <v>2.7781927894999998</v>
      </c>
      <c r="P126" s="17" t="s">
        <v>14</v>
      </c>
      <c r="Q126" s="40" t="s">
        <v>676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187</v>
      </c>
      <c r="D127" s="16" t="s">
        <v>188</v>
      </c>
      <c r="E127" s="16">
        <v>3</v>
      </c>
      <c r="F127" s="15">
        <v>12.73</v>
      </c>
      <c r="G127" s="15">
        <v>11.65</v>
      </c>
      <c r="H127" s="15">
        <v>10.57</v>
      </c>
      <c r="I127" s="14"/>
      <c r="J127" s="15">
        <v>12.99</v>
      </c>
      <c r="K127" s="15">
        <v>15.14</v>
      </c>
      <c r="L127" s="15">
        <v>18.64</v>
      </c>
      <c r="M127" s="15"/>
      <c r="N127" s="15">
        <v>31.351752907000002</v>
      </c>
      <c r="O127" s="15">
        <v>429.58200058</v>
      </c>
      <c r="P127" s="16" t="s">
        <v>14</v>
      </c>
      <c r="Q127" s="39" t="s">
        <v>677</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189</v>
      </c>
      <c r="D128" s="17" t="s">
        <v>190</v>
      </c>
      <c r="E128" s="17">
        <v>3</v>
      </c>
      <c r="F128" s="14">
        <v>39.869999999999997</v>
      </c>
      <c r="G128" s="14">
        <v>36.17</v>
      </c>
      <c r="H128" s="14">
        <v>32.479999999999997</v>
      </c>
      <c r="I128" s="14"/>
      <c r="J128" s="14">
        <v>40.380000000000003</v>
      </c>
      <c r="K128" s="14">
        <v>47.76</v>
      </c>
      <c r="L128" s="14">
        <v>59.72</v>
      </c>
      <c r="M128" s="14"/>
      <c r="N128" s="14">
        <v>32.541008523000002</v>
      </c>
      <c r="O128" s="33">
        <v>93.49516968399999</v>
      </c>
      <c r="P128" s="17" t="s">
        <v>14</v>
      </c>
      <c r="Q128" s="40" t="s">
        <v>678</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189</v>
      </c>
      <c r="D129" s="16" t="s">
        <v>191</v>
      </c>
      <c r="E129" s="16">
        <v>3</v>
      </c>
      <c r="F129" s="15">
        <v>39.299999999999997</v>
      </c>
      <c r="G129" s="15">
        <v>36.049999999999997</v>
      </c>
      <c r="H129" s="15">
        <v>32.799999999999997</v>
      </c>
      <c r="I129" s="14"/>
      <c r="J129" s="15">
        <v>39.85</v>
      </c>
      <c r="K129" s="15">
        <v>46.34</v>
      </c>
      <c r="L129" s="15">
        <v>56.86</v>
      </c>
      <c r="M129" s="15"/>
      <c r="N129" s="15">
        <v>27.942085103</v>
      </c>
      <c r="O129" s="15">
        <v>1250.3590552000001</v>
      </c>
      <c r="P129" s="16" t="s">
        <v>14</v>
      </c>
      <c r="Q129" s="39" t="s">
        <v>679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483</v>
      </c>
      <c r="D130" s="17" t="s">
        <v>192</v>
      </c>
      <c r="E130" s="17">
        <v>1</v>
      </c>
      <c r="F130" s="14">
        <v>2.95</v>
      </c>
      <c r="G130" s="14">
        <v>2.63</v>
      </c>
      <c r="H130" s="14">
        <v>2.31</v>
      </c>
      <c r="I130" s="14"/>
      <c r="J130" s="14">
        <v>3.03</v>
      </c>
      <c r="K130" s="14">
        <v>3.66</v>
      </c>
      <c r="L130" s="14">
        <v>4.6900000000000004</v>
      </c>
      <c r="M130" s="14"/>
      <c r="N130" s="14">
        <v>33.523832427000002</v>
      </c>
      <c r="O130" s="33">
        <v>2.7098134211000002</v>
      </c>
      <c r="P130" s="17" t="s">
        <v>14</v>
      </c>
      <c r="Q130" s="40" t="s">
        <v>680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193</v>
      </c>
      <c r="D131" s="16" t="s">
        <v>194</v>
      </c>
      <c r="E131" s="16">
        <v>0</v>
      </c>
      <c r="F131" s="15">
        <v>66.790000000000006</v>
      </c>
      <c r="G131" s="15">
        <v>58.46</v>
      </c>
      <c r="H131" s="15">
        <v>50.13</v>
      </c>
      <c r="I131" s="14"/>
      <c r="J131" s="15">
        <v>69.34</v>
      </c>
      <c r="K131" s="15">
        <v>85.99</v>
      </c>
      <c r="L131" s="15">
        <v>112.94</v>
      </c>
      <c r="M131" s="15"/>
      <c r="N131" s="15">
        <v>15.442044600999999</v>
      </c>
      <c r="O131" s="15">
        <v>127.82382537999999</v>
      </c>
      <c r="P131" s="16" t="s">
        <v>14</v>
      </c>
      <c r="Q131" s="39" t="s">
        <v>681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195</v>
      </c>
      <c r="D132" s="17" t="s">
        <v>196</v>
      </c>
      <c r="E132" s="17">
        <v>3</v>
      </c>
      <c r="F132" s="14">
        <v>10.43</v>
      </c>
      <c r="G132" s="14">
        <v>8.41</v>
      </c>
      <c r="H132" s="14">
        <v>6.39</v>
      </c>
      <c r="I132" s="14"/>
      <c r="J132" s="14">
        <v>10.72</v>
      </c>
      <c r="K132" s="14">
        <v>14.75</v>
      </c>
      <c r="L132" s="14">
        <v>21.27</v>
      </c>
      <c r="M132" s="14"/>
      <c r="N132" s="14">
        <v>26.886498152000001</v>
      </c>
      <c r="O132" s="33">
        <v>76.999366367999997</v>
      </c>
      <c r="P132" s="17" t="s">
        <v>14</v>
      </c>
      <c r="Q132" s="40" t="s">
        <v>682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484</v>
      </c>
      <c r="D133" s="16" t="s">
        <v>197</v>
      </c>
      <c r="E133" s="16">
        <v>0</v>
      </c>
      <c r="F133" s="15">
        <v>149.25</v>
      </c>
      <c r="G133" s="15">
        <v>139.93</v>
      </c>
      <c r="H133" s="15">
        <v>130.62</v>
      </c>
      <c r="I133" s="14"/>
      <c r="J133" s="15">
        <v>150.88999999999999</v>
      </c>
      <c r="K133" s="15">
        <v>169.51</v>
      </c>
      <c r="L133" s="15">
        <v>199.65</v>
      </c>
      <c r="M133" s="15"/>
      <c r="N133" s="15">
        <v>44.812346300000002</v>
      </c>
      <c r="O133" s="15">
        <v>3.9160390667999998</v>
      </c>
      <c r="P133" s="16" t="s">
        <v>14</v>
      </c>
      <c r="Q133" s="39" t="s">
        <v>683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198</v>
      </c>
      <c r="D134" s="17" t="s">
        <v>199</v>
      </c>
      <c r="E134" s="17">
        <v>3</v>
      </c>
      <c r="F134" s="14">
        <v>6.42</v>
      </c>
      <c r="G134" s="14">
        <v>5.45</v>
      </c>
      <c r="H134" s="14">
        <v>4.4800000000000004</v>
      </c>
      <c r="I134" s="14"/>
      <c r="J134" s="14">
        <v>6.55</v>
      </c>
      <c r="K134" s="14">
        <v>8.48</v>
      </c>
      <c r="L134" s="14">
        <v>11.61</v>
      </c>
      <c r="M134" s="14"/>
      <c r="N134" s="14">
        <v>30.868025322000001</v>
      </c>
      <c r="O134" s="33">
        <v>5.6093668946999999</v>
      </c>
      <c r="P134" s="17" t="s">
        <v>14</v>
      </c>
      <c r="Q134" s="40" t="s">
        <v>684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200</v>
      </c>
      <c r="D135" s="16" t="s">
        <v>201</v>
      </c>
      <c r="E135" s="16">
        <v>0</v>
      </c>
      <c r="F135" s="15">
        <v>7.06</v>
      </c>
      <c r="G135" s="15">
        <v>5.99</v>
      </c>
      <c r="H135" s="15">
        <v>4.93</v>
      </c>
      <c r="I135" s="14"/>
      <c r="J135" s="15">
        <v>7.23</v>
      </c>
      <c r="K135" s="15">
        <v>9.35</v>
      </c>
      <c r="L135" s="15">
        <v>12.79</v>
      </c>
      <c r="M135" s="15"/>
      <c r="N135" s="15">
        <v>23.842636399</v>
      </c>
      <c r="O135" s="15">
        <v>8.4003392105000003</v>
      </c>
      <c r="P135" s="16" t="s">
        <v>14</v>
      </c>
      <c r="Q135" s="39" t="s">
        <v>685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686</v>
      </c>
      <c r="D136" s="17" t="s">
        <v>687</v>
      </c>
      <c r="E136" s="17">
        <v>4</v>
      </c>
      <c r="F136" s="14">
        <v>2178.21</v>
      </c>
      <c r="G136" s="14">
        <v>1955.78</v>
      </c>
      <c r="H136" s="14">
        <v>1733.35</v>
      </c>
      <c r="I136" s="14"/>
      <c r="J136" s="14">
        <v>2220.7800000000002</v>
      </c>
      <c r="K136" s="14">
        <v>2665.63</v>
      </c>
      <c r="L136" s="14">
        <v>3385.47</v>
      </c>
      <c r="M136" s="14"/>
      <c r="N136" s="14">
        <v>46.934101992000002</v>
      </c>
      <c r="O136" s="33">
        <v>1.0154289289</v>
      </c>
      <c r="P136" s="17" t="s">
        <v>14</v>
      </c>
      <c r="Q136" s="40" t="s">
        <v>688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202</v>
      </c>
      <c r="D137" s="16" t="s">
        <v>203</v>
      </c>
      <c r="E137" s="16">
        <v>0</v>
      </c>
      <c r="F137" s="15">
        <v>3.27</v>
      </c>
      <c r="G137" s="15">
        <v>2.97</v>
      </c>
      <c r="H137" s="15">
        <v>2.67</v>
      </c>
      <c r="I137" s="14"/>
      <c r="J137" s="15">
        <v>3.35</v>
      </c>
      <c r="K137" s="15">
        <v>3.94</v>
      </c>
      <c r="L137" s="15">
        <v>4.91</v>
      </c>
      <c r="M137" s="15"/>
      <c r="N137" s="15">
        <v>15.998162141</v>
      </c>
      <c r="O137" s="15">
        <v>5.4247658947000001</v>
      </c>
      <c r="P137" s="16" t="s">
        <v>14</v>
      </c>
      <c r="Q137" s="39" t="s">
        <v>689</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202</v>
      </c>
      <c r="D138" s="17" t="s">
        <v>204</v>
      </c>
      <c r="E138" s="17">
        <v>0</v>
      </c>
      <c r="F138" s="14">
        <v>3.26</v>
      </c>
      <c r="G138" s="14">
        <v>2.96</v>
      </c>
      <c r="H138" s="14">
        <v>2.67</v>
      </c>
      <c r="I138" s="14"/>
      <c r="J138" s="14">
        <v>3.32</v>
      </c>
      <c r="K138" s="14">
        <v>3.9</v>
      </c>
      <c r="L138" s="14">
        <v>4.8499999999999996</v>
      </c>
      <c r="M138" s="14"/>
      <c r="N138" s="14">
        <v>19.552338114000001</v>
      </c>
      <c r="O138" s="33">
        <v>27.108927842</v>
      </c>
      <c r="P138" s="17" t="s">
        <v>14</v>
      </c>
      <c r="Q138" s="40" t="s">
        <v>690</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202</v>
      </c>
      <c r="D139" s="16" t="s">
        <v>205</v>
      </c>
      <c r="E139" s="16">
        <v>0</v>
      </c>
      <c r="F139" s="15">
        <v>16.29</v>
      </c>
      <c r="G139" s="15">
        <v>14.75</v>
      </c>
      <c r="H139" s="15">
        <v>13.22</v>
      </c>
      <c r="I139" s="14"/>
      <c r="J139" s="15">
        <v>16.510000000000002</v>
      </c>
      <c r="K139" s="15">
        <v>19.57</v>
      </c>
      <c r="L139" s="15">
        <v>24.53</v>
      </c>
      <c r="M139" s="15"/>
      <c r="N139" s="15">
        <v>16.335628934999999</v>
      </c>
      <c r="O139" s="15">
        <v>113.86955184</v>
      </c>
      <c r="P139" s="16" t="s">
        <v>14</v>
      </c>
      <c r="Q139" s="39" t="s">
        <v>691</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206</v>
      </c>
      <c r="D140" s="17" t="s">
        <v>207</v>
      </c>
      <c r="E140" s="17">
        <v>0</v>
      </c>
      <c r="F140" s="14">
        <v>11.21</v>
      </c>
      <c r="G140" s="14">
        <v>8.8000000000000007</v>
      </c>
      <c r="H140" s="14">
        <v>6.4</v>
      </c>
      <c r="I140" s="14"/>
      <c r="J140" s="14">
        <v>11.63</v>
      </c>
      <c r="K140" s="14">
        <v>16.43</v>
      </c>
      <c r="L140" s="14">
        <v>24.2</v>
      </c>
      <c r="M140" s="14"/>
      <c r="N140" s="14">
        <v>20.721656592999999</v>
      </c>
      <c r="O140" s="33">
        <v>9.4527631053000007</v>
      </c>
      <c r="P140" s="17" t="s">
        <v>14</v>
      </c>
      <c r="Q140" s="40" t="s">
        <v>692</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208</v>
      </c>
      <c r="D141" s="16" t="s">
        <v>209</v>
      </c>
      <c r="E141" s="16">
        <v>3</v>
      </c>
      <c r="F141" s="15">
        <v>3.69</v>
      </c>
      <c r="G141" s="15">
        <v>3</v>
      </c>
      <c r="H141" s="15">
        <v>2.31</v>
      </c>
      <c r="I141" s="14"/>
      <c r="J141" s="15">
        <v>4.17</v>
      </c>
      <c r="K141" s="15">
        <v>5.54</v>
      </c>
      <c r="L141" s="15">
        <v>7.77</v>
      </c>
      <c r="M141" s="15"/>
      <c r="N141" s="15">
        <v>37.535792747999999</v>
      </c>
      <c r="O141" s="15">
        <v>7.2947770526000006</v>
      </c>
      <c r="P141" s="16" t="s">
        <v>14</v>
      </c>
      <c r="Q141" s="39" t="s">
        <v>693</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210</v>
      </c>
      <c r="D142" s="17" t="s">
        <v>211</v>
      </c>
      <c r="E142" s="17">
        <v>4</v>
      </c>
      <c r="F142" s="14">
        <v>42.35</v>
      </c>
      <c r="G142" s="14">
        <v>38.11</v>
      </c>
      <c r="H142" s="14">
        <v>33.880000000000003</v>
      </c>
      <c r="I142" s="14"/>
      <c r="J142" s="14">
        <v>43.38</v>
      </c>
      <c r="K142" s="14">
        <v>51.84</v>
      </c>
      <c r="L142" s="14">
        <v>65.55</v>
      </c>
      <c r="M142" s="14"/>
      <c r="N142" s="14">
        <v>36.090478161999997</v>
      </c>
      <c r="O142" s="33">
        <v>444.65739267999999</v>
      </c>
      <c r="P142" s="17" t="s">
        <v>14</v>
      </c>
      <c r="Q142" s="40" t="s">
        <v>694</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210</v>
      </c>
      <c r="D143" s="16" t="s">
        <v>212</v>
      </c>
      <c r="E143" s="16">
        <v>0</v>
      </c>
      <c r="F143" s="15">
        <v>40.799999999999997</v>
      </c>
      <c r="G143" s="15">
        <v>36.83</v>
      </c>
      <c r="H143" s="15">
        <v>32.86</v>
      </c>
      <c r="I143" s="14"/>
      <c r="J143" s="15">
        <v>41.83</v>
      </c>
      <c r="K143" s="15">
        <v>49.76</v>
      </c>
      <c r="L143" s="15">
        <v>62.61</v>
      </c>
      <c r="M143" s="15"/>
      <c r="N143" s="15">
        <v>37.145474339000003</v>
      </c>
      <c r="O143" s="15">
        <v>12.411857894000001</v>
      </c>
      <c r="P143" s="16" t="s">
        <v>14</v>
      </c>
      <c r="Q143" s="39" t="s">
        <v>695</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213</v>
      </c>
      <c r="D144" s="17" t="s">
        <v>214</v>
      </c>
      <c r="E144" s="17">
        <v>3</v>
      </c>
      <c r="F144" s="14">
        <v>25.44</v>
      </c>
      <c r="G144" s="14">
        <v>24.31</v>
      </c>
      <c r="H144" s="14">
        <v>23.19</v>
      </c>
      <c r="I144" s="14"/>
      <c r="J144" s="14">
        <v>25.86</v>
      </c>
      <c r="K144" s="14">
        <v>28.1</v>
      </c>
      <c r="L144" s="14">
        <v>31.74</v>
      </c>
      <c r="M144" s="14"/>
      <c r="N144" s="14">
        <v>39.556681308000002</v>
      </c>
      <c r="O144" s="33">
        <v>8.7103016841999992</v>
      </c>
      <c r="P144" s="17" t="s">
        <v>14</v>
      </c>
      <c r="Q144" s="40" t="s">
        <v>696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215</v>
      </c>
      <c r="D145" s="16" t="s">
        <v>216</v>
      </c>
      <c r="E145" s="16">
        <v>2</v>
      </c>
      <c r="F145" s="15">
        <v>13.44</v>
      </c>
      <c r="G145" s="15">
        <v>12.37</v>
      </c>
      <c r="H145" s="15">
        <v>11.31</v>
      </c>
      <c r="I145" s="14"/>
      <c r="J145" s="15">
        <v>13.81</v>
      </c>
      <c r="K145" s="15">
        <v>15.93</v>
      </c>
      <c r="L145" s="15">
        <v>19.38</v>
      </c>
      <c r="M145" s="15"/>
      <c r="N145" s="15">
        <v>45.46495917</v>
      </c>
      <c r="O145" s="15">
        <v>250.11711584000003</v>
      </c>
      <c r="P145" s="16" t="s">
        <v>14</v>
      </c>
      <c r="Q145" s="39" t="s">
        <v>697</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217</v>
      </c>
      <c r="D146" s="17" t="s">
        <v>218</v>
      </c>
      <c r="E146" s="17">
        <v>0</v>
      </c>
      <c r="F146" s="14">
        <v>3.69</v>
      </c>
      <c r="G146" s="14">
        <v>3.21</v>
      </c>
      <c r="H146" s="14">
        <v>2.74</v>
      </c>
      <c r="I146" s="14"/>
      <c r="J146" s="14">
        <v>3.82</v>
      </c>
      <c r="K146" s="14">
        <v>4.76</v>
      </c>
      <c r="L146" s="14">
        <v>6.28</v>
      </c>
      <c r="M146" s="14"/>
      <c r="N146" s="14">
        <v>39.40098167</v>
      </c>
      <c r="O146" s="33">
        <v>15.619709946999999</v>
      </c>
      <c r="P146" s="17" t="s">
        <v>14</v>
      </c>
      <c r="Q146" s="40" t="s">
        <v>698</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219</v>
      </c>
      <c r="D147" s="16" t="s">
        <v>220</v>
      </c>
      <c r="E147" s="16">
        <v>1</v>
      </c>
      <c r="F147" s="15">
        <v>19.84</v>
      </c>
      <c r="G147" s="15">
        <v>17.68</v>
      </c>
      <c r="H147" s="15">
        <v>15.53</v>
      </c>
      <c r="I147" s="14"/>
      <c r="J147" s="15">
        <v>20.079999999999998</v>
      </c>
      <c r="K147" s="15">
        <v>24.38</v>
      </c>
      <c r="L147" s="15">
        <v>31.35</v>
      </c>
      <c r="M147" s="15"/>
      <c r="N147" s="15">
        <v>28.610953015</v>
      </c>
      <c r="O147" s="15">
        <v>12.628989156999999</v>
      </c>
      <c r="P147" s="16" t="s">
        <v>14</v>
      </c>
      <c r="Q147" s="39" t="s">
        <v>699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221</v>
      </c>
      <c r="D148" s="17" t="s">
        <v>222</v>
      </c>
      <c r="E148" s="17">
        <v>0</v>
      </c>
      <c r="F148" s="14">
        <v>6.61</v>
      </c>
      <c r="G148" s="14">
        <v>5.23</v>
      </c>
      <c r="H148" s="14">
        <v>3.85</v>
      </c>
      <c r="I148" s="14"/>
      <c r="J148" s="14">
        <v>6.99</v>
      </c>
      <c r="K148" s="14">
        <v>9.74</v>
      </c>
      <c r="L148" s="14">
        <v>14.19</v>
      </c>
      <c r="M148" s="14"/>
      <c r="N148" s="14">
        <v>18.106216215</v>
      </c>
      <c r="O148" s="33">
        <v>124.30143120999999</v>
      </c>
      <c r="P148" s="17" t="s">
        <v>14</v>
      </c>
      <c r="Q148" s="40" t="s">
        <v>700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223</v>
      </c>
      <c r="D149" s="16" t="s">
        <v>224</v>
      </c>
      <c r="E149" s="16">
        <v>3</v>
      </c>
      <c r="F149" s="15">
        <v>5.75</v>
      </c>
      <c r="G149" s="15">
        <v>5.32</v>
      </c>
      <c r="H149" s="15">
        <v>4.9000000000000004</v>
      </c>
      <c r="I149" s="14"/>
      <c r="J149" s="15">
        <v>5.97</v>
      </c>
      <c r="K149" s="15">
        <v>6.81</v>
      </c>
      <c r="L149" s="15">
        <v>8.17</v>
      </c>
      <c r="M149" s="15"/>
      <c r="N149" s="15">
        <v>39.026845803999997</v>
      </c>
      <c r="O149" s="15">
        <v>6.1584961052999994</v>
      </c>
      <c r="P149" s="16" t="s">
        <v>14</v>
      </c>
      <c r="Q149" s="39" t="s">
        <v>701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223</v>
      </c>
      <c r="D150" s="17" t="s">
        <v>225</v>
      </c>
      <c r="E150" s="17">
        <v>0</v>
      </c>
      <c r="F150" s="14">
        <v>5.88</v>
      </c>
      <c r="G150" s="14">
        <v>5.43</v>
      </c>
      <c r="H150" s="14">
        <v>4.99</v>
      </c>
      <c r="I150" s="14"/>
      <c r="J150" s="14">
        <v>6.07</v>
      </c>
      <c r="K150" s="14">
        <v>6.95</v>
      </c>
      <c r="L150" s="14">
        <v>8.3800000000000008</v>
      </c>
      <c r="M150" s="14"/>
      <c r="N150" s="14">
        <v>33.836098796999998</v>
      </c>
      <c r="O150" s="33">
        <v>61.596192158000001</v>
      </c>
      <c r="P150" s="17" t="s">
        <v>14</v>
      </c>
      <c r="Q150" s="40" t="s">
        <v>702</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226</v>
      </c>
      <c r="D151" s="16" t="s">
        <v>227</v>
      </c>
      <c r="E151" s="16">
        <v>0</v>
      </c>
      <c r="F151" s="15">
        <v>16.73</v>
      </c>
      <c r="G151" s="15">
        <v>14.51</v>
      </c>
      <c r="H151" s="15">
        <v>12.29</v>
      </c>
      <c r="I151" s="14"/>
      <c r="J151" s="15">
        <v>17.420000000000002</v>
      </c>
      <c r="K151" s="15">
        <v>21.85</v>
      </c>
      <c r="L151" s="15">
        <v>29.02</v>
      </c>
      <c r="M151" s="15"/>
      <c r="N151" s="15">
        <v>35.448635754000001</v>
      </c>
      <c r="O151" s="15">
        <v>104.11136973000001</v>
      </c>
      <c r="P151" s="16" t="s">
        <v>14</v>
      </c>
      <c r="Q151" s="39" t="s">
        <v>703</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704</v>
      </c>
      <c r="D152" s="17" t="s">
        <v>705</v>
      </c>
      <c r="E152" s="17">
        <v>7</v>
      </c>
      <c r="F152" s="14">
        <v>82.99</v>
      </c>
      <c r="G152" s="14">
        <v>65.099999999999994</v>
      </c>
      <c r="H152" s="14">
        <v>47.21</v>
      </c>
      <c r="I152" s="14"/>
      <c r="J152" s="14">
        <v>95.32</v>
      </c>
      <c r="K152" s="14">
        <v>131.09</v>
      </c>
      <c r="L152" s="14">
        <v>188.97</v>
      </c>
      <c r="M152" s="14"/>
      <c r="N152" s="14">
        <v>52.221670394</v>
      </c>
      <c r="O152" s="33">
        <v>1.0678964310999999</v>
      </c>
      <c r="P152" s="17" t="s">
        <v>17</v>
      </c>
      <c r="Q152" s="40" t="s">
        <v>706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228</v>
      </c>
      <c r="D153" s="16" t="s">
        <v>229</v>
      </c>
      <c r="E153" s="16">
        <v>0</v>
      </c>
      <c r="F153" s="15">
        <v>3.89</v>
      </c>
      <c r="G153" s="15">
        <v>3.46</v>
      </c>
      <c r="H153" s="15">
        <v>3.03</v>
      </c>
      <c r="I153" s="14"/>
      <c r="J153" s="15">
        <v>4.1399999999999997</v>
      </c>
      <c r="K153" s="15">
        <v>4.99</v>
      </c>
      <c r="L153" s="15">
        <v>6.38</v>
      </c>
      <c r="M153" s="15"/>
      <c r="N153" s="15">
        <v>32.155181947000003</v>
      </c>
      <c r="O153" s="15">
        <v>5.3274978420999997</v>
      </c>
      <c r="P153" s="16" t="s">
        <v>14</v>
      </c>
      <c r="Q153" s="39" t="s">
        <v>707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458</v>
      </c>
      <c r="D154" s="17" t="s">
        <v>459</v>
      </c>
      <c r="E154" s="17">
        <v>3</v>
      </c>
      <c r="F154" s="14">
        <v>3.18</v>
      </c>
      <c r="G154" s="14">
        <v>2.9</v>
      </c>
      <c r="H154" s="14">
        <v>2.62</v>
      </c>
      <c r="I154" s="14"/>
      <c r="J154" s="14">
        <v>3.27</v>
      </c>
      <c r="K154" s="14">
        <v>3.82</v>
      </c>
      <c r="L154" s="14">
        <v>4.72</v>
      </c>
      <c r="M154" s="14"/>
      <c r="N154" s="14">
        <v>47.488041076999998</v>
      </c>
      <c r="O154" s="33">
        <v>1.9493847367999999</v>
      </c>
      <c r="P154" s="17" t="s">
        <v>14</v>
      </c>
      <c r="Q154" s="40" t="s">
        <v>708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230</v>
      </c>
      <c r="D155" s="16" t="s">
        <v>231</v>
      </c>
      <c r="E155" s="16">
        <v>2</v>
      </c>
      <c r="F155" s="15">
        <v>63.99</v>
      </c>
      <c r="G155" s="15">
        <v>51.57</v>
      </c>
      <c r="H155" s="15">
        <v>39.15</v>
      </c>
      <c r="I155" s="14"/>
      <c r="J155" s="15">
        <v>66.13</v>
      </c>
      <c r="K155" s="15">
        <v>90.96</v>
      </c>
      <c r="L155" s="15">
        <v>131.15</v>
      </c>
      <c r="M155" s="15"/>
      <c r="N155" s="15">
        <v>34.347555475999997</v>
      </c>
      <c r="O155" s="15">
        <v>56.940000365000003</v>
      </c>
      <c r="P155" s="16" t="s">
        <v>14</v>
      </c>
      <c r="Q155" s="39" t="s">
        <v>709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446</v>
      </c>
      <c r="D156" s="17" t="s">
        <v>447</v>
      </c>
      <c r="E156" s="17">
        <v>3</v>
      </c>
      <c r="F156" s="14">
        <v>66.02</v>
      </c>
      <c r="G156" s="14">
        <v>55.38</v>
      </c>
      <c r="H156" s="14">
        <v>44.75</v>
      </c>
      <c r="I156" s="14"/>
      <c r="J156" s="14">
        <v>67.97</v>
      </c>
      <c r="K156" s="14">
        <v>89.23</v>
      </c>
      <c r="L156" s="14">
        <v>123.65</v>
      </c>
      <c r="M156" s="14"/>
      <c r="N156" s="14">
        <v>34.811727318999999</v>
      </c>
      <c r="O156" s="33">
        <v>1.6424904211</v>
      </c>
      <c r="P156" s="17" t="s">
        <v>14</v>
      </c>
      <c r="Q156" s="40" t="s">
        <v>710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232</v>
      </c>
      <c r="D157" s="16" t="s">
        <v>233</v>
      </c>
      <c r="E157" s="16">
        <v>1</v>
      </c>
      <c r="F157" s="15">
        <v>108.19</v>
      </c>
      <c r="G157" s="15">
        <v>95.95</v>
      </c>
      <c r="H157" s="15">
        <v>83.72</v>
      </c>
      <c r="I157" s="14"/>
      <c r="J157" s="15">
        <v>109.95</v>
      </c>
      <c r="K157" s="15">
        <v>134.41</v>
      </c>
      <c r="L157" s="15">
        <v>174.01</v>
      </c>
      <c r="M157" s="15"/>
      <c r="N157" s="15">
        <v>45.613727515999997</v>
      </c>
      <c r="O157" s="15">
        <v>17.943149838</v>
      </c>
      <c r="P157" s="16" t="s">
        <v>14</v>
      </c>
      <c r="Q157" s="39" t="s">
        <v>711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234</v>
      </c>
      <c r="D158" s="17" t="s">
        <v>235</v>
      </c>
      <c r="E158" s="17">
        <v>3</v>
      </c>
      <c r="F158" s="14">
        <v>32.57</v>
      </c>
      <c r="G158" s="14">
        <v>30.96</v>
      </c>
      <c r="H158" s="14">
        <v>29.35</v>
      </c>
      <c r="I158" s="14"/>
      <c r="J158" s="14">
        <v>33.32</v>
      </c>
      <c r="K158" s="14">
        <v>36.53</v>
      </c>
      <c r="L158" s="14">
        <v>41.73</v>
      </c>
      <c r="M158" s="14"/>
      <c r="N158" s="14">
        <v>35.245223670000001</v>
      </c>
      <c r="O158" s="33">
        <v>14.509070315000001</v>
      </c>
      <c r="P158" s="17" t="s">
        <v>14</v>
      </c>
      <c r="Q158" s="40" t="s">
        <v>712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485</v>
      </c>
      <c r="D159" s="16" t="s">
        <v>236</v>
      </c>
      <c r="E159" s="16">
        <v>7</v>
      </c>
      <c r="F159" s="15">
        <v>553.65</v>
      </c>
      <c r="G159" s="15">
        <v>428.6</v>
      </c>
      <c r="H159" s="15">
        <v>303.55</v>
      </c>
      <c r="I159" s="14"/>
      <c r="J159" s="15">
        <v>676.45</v>
      </c>
      <c r="K159" s="15">
        <v>926.54</v>
      </c>
      <c r="L159" s="15">
        <v>1331.23</v>
      </c>
      <c r="M159" s="15"/>
      <c r="N159" s="15">
        <v>55.075239383000003</v>
      </c>
      <c r="O159" s="15">
        <v>62.219341833000001</v>
      </c>
      <c r="P159" s="16" t="s">
        <v>17</v>
      </c>
      <c r="Q159" s="39" t="s">
        <v>713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237</v>
      </c>
      <c r="D160" s="17" t="s">
        <v>238</v>
      </c>
      <c r="E160" s="17">
        <v>4</v>
      </c>
      <c r="F160" s="14">
        <v>86.89</v>
      </c>
      <c r="G160" s="14">
        <v>77.8</v>
      </c>
      <c r="H160" s="14">
        <v>68.72</v>
      </c>
      <c r="I160" s="14"/>
      <c r="J160" s="14">
        <v>106.67</v>
      </c>
      <c r="K160" s="14">
        <v>124.83</v>
      </c>
      <c r="L160" s="14">
        <v>154.22</v>
      </c>
      <c r="M160" s="14"/>
      <c r="N160" s="14">
        <v>60.021058785999998</v>
      </c>
      <c r="O160" s="33">
        <v>37.753719523999997</v>
      </c>
      <c r="P160" s="17" t="s">
        <v>17</v>
      </c>
      <c r="Q160" s="40" t="s">
        <v>714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239</v>
      </c>
      <c r="D161" s="16" t="s">
        <v>240</v>
      </c>
      <c r="E161" s="16">
        <v>3</v>
      </c>
      <c r="F161" s="15">
        <v>12.51</v>
      </c>
      <c r="G161" s="15">
        <v>11.64</v>
      </c>
      <c r="H161" s="15">
        <v>10.78</v>
      </c>
      <c r="I161" s="14"/>
      <c r="J161" s="15">
        <v>12.83</v>
      </c>
      <c r="K161" s="15">
        <v>14.55</v>
      </c>
      <c r="L161" s="15">
        <v>17.329999999999998</v>
      </c>
      <c r="M161" s="15"/>
      <c r="N161" s="15">
        <v>35.899777851000003</v>
      </c>
      <c r="O161" s="15">
        <v>11.461683421</v>
      </c>
      <c r="P161" s="16" t="s">
        <v>14</v>
      </c>
      <c r="Q161" s="39" t="s">
        <v>715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241</v>
      </c>
      <c r="D162" s="17" t="s">
        <v>242</v>
      </c>
      <c r="E162" s="17">
        <v>4</v>
      </c>
      <c r="F162" s="14">
        <v>4.25</v>
      </c>
      <c r="G162" s="14">
        <v>3.41</v>
      </c>
      <c r="H162" s="14">
        <v>2.58</v>
      </c>
      <c r="I162" s="14"/>
      <c r="J162" s="14">
        <v>6.3</v>
      </c>
      <c r="K162" s="14">
        <v>7.96</v>
      </c>
      <c r="L162" s="14">
        <v>10.66</v>
      </c>
      <c r="M162" s="14"/>
      <c r="N162" s="14">
        <v>61.994041733000003</v>
      </c>
      <c r="O162" s="33">
        <v>73.567765316000006</v>
      </c>
      <c r="P162" s="17" t="s">
        <v>17</v>
      </c>
      <c r="Q162" s="40" t="s">
        <v>716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471</v>
      </c>
      <c r="D163" s="16" t="s">
        <v>472</v>
      </c>
      <c r="E163" s="16">
        <v>0</v>
      </c>
      <c r="F163" s="15">
        <v>3.45</v>
      </c>
      <c r="G163" s="15">
        <v>3.17</v>
      </c>
      <c r="H163" s="15">
        <v>2.89</v>
      </c>
      <c r="I163" s="14"/>
      <c r="J163" s="15">
        <v>3.55</v>
      </c>
      <c r="K163" s="15">
        <v>4.0999999999999996</v>
      </c>
      <c r="L163" s="15">
        <v>5</v>
      </c>
      <c r="M163" s="15"/>
      <c r="N163" s="15">
        <v>30.432083948999999</v>
      </c>
      <c r="O163" s="15">
        <v>2.0668213157999999</v>
      </c>
      <c r="P163" s="16" t="s">
        <v>14</v>
      </c>
      <c r="Q163" s="39" t="s">
        <v>717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243</v>
      </c>
      <c r="D164" s="17" t="s">
        <v>244</v>
      </c>
      <c r="E164" s="17">
        <v>3</v>
      </c>
      <c r="F164" s="14">
        <v>14.55</v>
      </c>
      <c r="G164" s="14">
        <v>13.46</v>
      </c>
      <c r="H164" s="14">
        <v>12.38</v>
      </c>
      <c r="I164" s="14"/>
      <c r="J164" s="14">
        <v>14.83</v>
      </c>
      <c r="K164" s="14">
        <v>16.989999999999998</v>
      </c>
      <c r="L164" s="14">
        <v>20.5</v>
      </c>
      <c r="M164" s="14"/>
      <c r="N164" s="14">
        <v>30.598619538000001</v>
      </c>
      <c r="O164" s="33">
        <v>126.47944478000001</v>
      </c>
      <c r="P164" s="17" t="s">
        <v>14</v>
      </c>
      <c r="Q164" s="40" t="s">
        <v>718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245</v>
      </c>
      <c r="D165" s="16" t="s">
        <v>246</v>
      </c>
      <c r="E165" s="16">
        <v>4</v>
      </c>
      <c r="F165" s="15">
        <v>27.08</v>
      </c>
      <c r="G165" s="15">
        <v>23.79</v>
      </c>
      <c r="H165" s="15">
        <v>20.51</v>
      </c>
      <c r="I165" s="14"/>
      <c r="J165" s="15">
        <v>27.61</v>
      </c>
      <c r="K165" s="15">
        <v>34.17</v>
      </c>
      <c r="L165" s="15">
        <v>44.8</v>
      </c>
      <c r="M165" s="15"/>
      <c r="N165" s="15">
        <v>33.994150771000001</v>
      </c>
      <c r="O165" s="15">
        <v>36.802063736999997</v>
      </c>
      <c r="P165" s="16" t="s">
        <v>14</v>
      </c>
      <c r="Q165" s="39" t="s">
        <v>719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247</v>
      </c>
      <c r="D166" s="17" t="s">
        <v>248</v>
      </c>
      <c r="E166" s="17">
        <v>0</v>
      </c>
      <c r="F166" s="14">
        <v>9.44</v>
      </c>
      <c r="G166" s="14">
        <v>7.64</v>
      </c>
      <c r="H166" s="14">
        <v>5.85</v>
      </c>
      <c r="I166" s="14"/>
      <c r="J166" s="14">
        <v>9.75</v>
      </c>
      <c r="K166" s="14">
        <v>13.33</v>
      </c>
      <c r="L166" s="14">
        <v>19.12</v>
      </c>
      <c r="M166" s="14"/>
      <c r="N166" s="14">
        <v>17.873175853999999</v>
      </c>
      <c r="O166" s="33">
        <v>71.433922684000009</v>
      </c>
      <c r="P166" s="17" t="s">
        <v>14</v>
      </c>
      <c r="Q166" s="40" t="s">
        <v>720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249</v>
      </c>
      <c r="D167" s="16" t="s">
        <v>250</v>
      </c>
      <c r="E167" s="16">
        <v>0</v>
      </c>
      <c r="F167" s="15">
        <v>6.05</v>
      </c>
      <c r="G167" s="15">
        <v>4.63</v>
      </c>
      <c r="H167" s="15">
        <v>3.21</v>
      </c>
      <c r="I167" s="14"/>
      <c r="J167" s="15">
        <v>6.27</v>
      </c>
      <c r="K167" s="15">
        <v>9.1</v>
      </c>
      <c r="L167" s="15">
        <v>13.68</v>
      </c>
      <c r="M167" s="15"/>
      <c r="N167" s="15">
        <v>31.010370544000001</v>
      </c>
      <c r="O167" s="15">
        <v>67.015759368000005</v>
      </c>
      <c r="P167" s="16" t="s">
        <v>14</v>
      </c>
      <c r="Q167" s="39" t="s">
        <v>721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424</v>
      </c>
      <c r="D168" s="17" t="s">
        <v>425</v>
      </c>
      <c r="E168" s="17">
        <v>5</v>
      </c>
      <c r="F168" s="14">
        <v>1.52</v>
      </c>
      <c r="G168" s="14">
        <v>1.33</v>
      </c>
      <c r="H168" s="14">
        <v>1.1499999999999999</v>
      </c>
      <c r="I168" s="14"/>
      <c r="J168" s="14">
        <v>1.59</v>
      </c>
      <c r="K168" s="14">
        <v>1.95</v>
      </c>
      <c r="L168" s="14">
        <v>2.54</v>
      </c>
      <c r="M168" s="14"/>
      <c r="N168" s="14">
        <v>49.982231222999999</v>
      </c>
      <c r="O168" s="33">
        <v>2.4518955789000003</v>
      </c>
      <c r="P168" s="17" t="s">
        <v>14</v>
      </c>
      <c r="Q168" s="40" t="s">
        <v>722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251</v>
      </c>
      <c r="D169" s="16" t="s">
        <v>252</v>
      </c>
      <c r="E169" s="16">
        <v>5</v>
      </c>
      <c r="F169" s="15">
        <v>29.19</v>
      </c>
      <c r="G169" s="15">
        <v>26.83</v>
      </c>
      <c r="H169" s="15">
        <v>24.47</v>
      </c>
      <c r="I169" s="14"/>
      <c r="J169" s="15">
        <v>29.75</v>
      </c>
      <c r="K169" s="15">
        <v>34.46</v>
      </c>
      <c r="L169" s="15">
        <v>42.09</v>
      </c>
      <c r="M169" s="15"/>
      <c r="N169" s="15">
        <v>35.112710022999998</v>
      </c>
      <c r="O169" s="15">
        <v>102.04674726</v>
      </c>
      <c r="P169" s="16" t="s">
        <v>14</v>
      </c>
      <c r="Q169" s="39" t="s">
        <v>723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253</v>
      </c>
      <c r="D170" s="17" t="s">
        <v>254</v>
      </c>
      <c r="E170" s="17">
        <v>3</v>
      </c>
      <c r="F170" s="14">
        <v>9.7100000000000009</v>
      </c>
      <c r="G170" s="14">
        <v>8.49</v>
      </c>
      <c r="H170" s="14">
        <v>7.27</v>
      </c>
      <c r="I170" s="14"/>
      <c r="J170" s="14">
        <v>10.08</v>
      </c>
      <c r="K170" s="14">
        <v>12.51</v>
      </c>
      <c r="L170" s="14">
        <v>16.45</v>
      </c>
      <c r="M170" s="14"/>
      <c r="N170" s="14">
        <v>39.422293215000003</v>
      </c>
      <c r="O170" s="33">
        <v>124.0551991</v>
      </c>
      <c r="P170" s="17" t="s">
        <v>14</v>
      </c>
      <c r="Q170" s="40" t="s">
        <v>724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255</v>
      </c>
      <c r="D171" s="16" t="s">
        <v>256</v>
      </c>
      <c r="E171" s="16">
        <v>2</v>
      </c>
      <c r="F171" s="15">
        <v>8.67</v>
      </c>
      <c r="G171" s="15">
        <v>7.69</v>
      </c>
      <c r="H171" s="15">
        <v>6.71</v>
      </c>
      <c r="I171" s="14"/>
      <c r="J171" s="15">
        <v>9.01</v>
      </c>
      <c r="K171" s="15">
        <v>10.96</v>
      </c>
      <c r="L171" s="15">
        <v>14.13</v>
      </c>
      <c r="M171" s="15"/>
      <c r="N171" s="15">
        <v>49.943863028999999</v>
      </c>
      <c r="O171" s="15">
        <v>9.6775721205000007</v>
      </c>
      <c r="P171" s="16" t="s">
        <v>14</v>
      </c>
      <c r="Q171" s="39" t="s">
        <v>725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257</v>
      </c>
      <c r="D172" s="17" t="s">
        <v>258</v>
      </c>
      <c r="E172" s="17">
        <v>0</v>
      </c>
      <c r="F172" s="14">
        <v>10.130000000000001</v>
      </c>
      <c r="G172" s="14">
        <v>8.09</v>
      </c>
      <c r="H172" s="14">
        <v>6.05</v>
      </c>
      <c r="I172" s="14"/>
      <c r="J172" s="14">
        <v>10.5</v>
      </c>
      <c r="K172" s="14">
        <v>14.57</v>
      </c>
      <c r="L172" s="14">
        <v>21.17</v>
      </c>
      <c r="M172" s="14"/>
      <c r="N172" s="14">
        <v>10.277996282</v>
      </c>
      <c r="O172" s="33">
        <v>101.36866714</v>
      </c>
      <c r="P172" s="17" t="s">
        <v>14</v>
      </c>
      <c r="Q172" s="40" t="s">
        <v>726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259</v>
      </c>
      <c r="D173" s="16" t="s">
        <v>260</v>
      </c>
      <c r="E173" s="16">
        <v>7</v>
      </c>
      <c r="F173" s="15">
        <v>22.81</v>
      </c>
      <c r="G173" s="15">
        <v>20.77</v>
      </c>
      <c r="H173" s="15">
        <v>18.739999999999998</v>
      </c>
      <c r="I173" s="14"/>
      <c r="J173" s="15">
        <v>24.56</v>
      </c>
      <c r="K173" s="15">
        <v>28.62</v>
      </c>
      <c r="L173" s="15">
        <v>35.19</v>
      </c>
      <c r="M173" s="15"/>
      <c r="N173" s="15">
        <v>59.506976426999998</v>
      </c>
      <c r="O173" s="15">
        <v>98.425775025999997</v>
      </c>
      <c r="P173" s="16" t="s">
        <v>17</v>
      </c>
      <c r="Q173" s="39" t="s">
        <v>727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261</v>
      </c>
      <c r="D174" s="17" t="s">
        <v>262</v>
      </c>
      <c r="E174" s="17">
        <v>3</v>
      </c>
      <c r="F174" s="14">
        <v>9.83</v>
      </c>
      <c r="G174" s="14">
        <v>9.15</v>
      </c>
      <c r="H174" s="14">
        <v>8.48</v>
      </c>
      <c r="I174" s="14"/>
      <c r="J174" s="14">
        <v>10.14</v>
      </c>
      <c r="K174" s="14">
        <v>11.48</v>
      </c>
      <c r="L174" s="14">
        <v>13.66</v>
      </c>
      <c r="M174" s="14"/>
      <c r="N174" s="14">
        <v>39.331488004000001</v>
      </c>
      <c r="O174" s="33">
        <v>3.5727675263000003</v>
      </c>
      <c r="P174" s="17" t="s">
        <v>14</v>
      </c>
      <c r="Q174" s="40" t="s">
        <v>728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263</v>
      </c>
      <c r="D175" s="16" t="s">
        <v>264</v>
      </c>
      <c r="E175" s="16">
        <v>0</v>
      </c>
      <c r="F175" s="15">
        <v>1.03</v>
      </c>
      <c r="G175" s="15">
        <v>0.42</v>
      </c>
      <c r="H175" s="15">
        <v>-0.18</v>
      </c>
      <c r="I175" s="14"/>
      <c r="J175" s="15">
        <v>1.08</v>
      </c>
      <c r="K175" s="15">
        <v>2.29</v>
      </c>
      <c r="L175" s="15">
        <v>4.26</v>
      </c>
      <c r="M175" s="15"/>
      <c r="N175" s="15">
        <v>22.917374290000001</v>
      </c>
      <c r="O175" s="15">
        <v>9.3758183683999992</v>
      </c>
      <c r="P175" s="16" t="s">
        <v>14</v>
      </c>
      <c r="Q175" s="39" t="s">
        <v>729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265</v>
      </c>
      <c r="D176" s="17" t="s">
        <v>266</v>
      </c>
      <c r="E176" s="17">
        <v>4</v>
      </c>
      <c r="F176" s="14">
        <v>153.19999999999999</v>
      </c>
      <c r="G176" s="14">
        <v>130.80000000000001</v>
      </c>
      <c r="H176" s="14">
        <v>108.4</v>
      </c>
      <c r="I176" s="14"/>
      <c r="J176" s="14">
        <v>185.23</v>
      </c>
      <c r="K176" s="14">
        <v>230.02</v>
      </c>
      <c r="L176" s="14">
        <v>302.5</v>
      </c>
      <c r="M176" s="14"/>
      <c r="N176" s="14">
        <v>55.043847243000002</v>
      </c>
      <c r="O176" s="33">
        <v>14.011304124</v>
      </c>
      <c r="P176" s="17" t="s">
        <v>17</v>
      </c>
      <c r="Q176" s="40" t="s">
        <v>730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411</v>
      </c>
      <c r="D177" s="16" t="s">
        <v>412</v>
      </c>
      <c r="E177" s="16">
        <v>0</v>
      </c>
      <c r="F177" s="15">
        <v>6.51</v>
      </c>
      <c r="G177" s="15">
        <v>5.41</v>
      </c>
      <c r="H177" s="15">
        <v>4.32</v>
      </c>
      <c r="I177" s="14"/>
      <c r="J177" s="15">
        <v>7.23</v>
      </c>
      <c r="K177" s="15">
        <v>9.41</v>
      </c>
      <c r="L177" s="15">
        <v>12.94</v>
      </c>
      <c r="M177" s="15"/>
      <c r="N177" s="15">
        <v>43.248910078999998</v>
      </c>
      <c r="O177" s="15">
        <v>3.3131711578999998</v>
      </c>
      <c r="P177" s="16" t="s">
        <v>14</v>
      </c>
      <c r="Q177" s="39" t="s">
        <v>731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267</v>
      </c>
      <c r="D178" s="17" t="s">
        <v>268</v>
      </c>
      <c r="E178" s="17">
        <v>6</v>
      </c>
      <c r="F178" s="14">
        <v>77.290000000000006</v>
      </c>
      <c r="G178" s="14">
        <v>70.63</v>
      </c>
      <c r="H178" s="14">
        <v>63.97</v>
      </c>
      <c r="I178" s="14"/>
      <c r="J178" s="14">
        <v>78.599999999999994</v>
      </c>
      <c r="K178" s="14">
        <v>91.91</v>
      </c>
      <c r="L178" s="14">
        <v>113.46</v>
      </c>
      <c r="M178" s="14"/>
      <c r="N178" s="14">
        <v>45.250122996999998</v>
      </c>
      <c r="O178" s="33">
        <v>56.339129315999998</v>
      </c>
      <c r="P178" s="17" t="s">
        <v>14</v>
      </c>
      <c r="Q178" s="40" t="s">
        <v>732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269</v>
      </c>
      <c r="D179" s="16" t="s">
        <v>270</v>
      </c>
      <c r="E179" s="16">
        <v>0</v>
      </c>
      <c r="F179" s="15">
        <v>2.2200000000000002</v>
      </c>
      <c r="G179" s="15">
        <v>1.58</v>
      </c>
      <c r="H179" s="15">
        <v>0.95</v>
      </c>
      <c r="I179" s="14"/>
      <c r="J179" s="15">
        <v>2.31</v>
      </c>
      <c r="K179" s="15">
        <v>3.57</v>
      </c>
      <c r="L179" s="15">
        <v>5.62</v>
      </c>
      <c r="M179" s="15"/>
      <c r="N179" s="15">
        <v>41.678337008</v>
      </c>
      <c r="O179" s="15">
        <v>10.333220421</v>
      </c>
      <c r="P179" s="16" t="s">
        <v>14</v>
      </c>
      <c r="Q179" s="39" t="s">
        <v>733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497</v>
      </c>
      <c r="D180" s="17" t="s">
        <v>498</v>
      </c>
      <c r="E180" s="17">
        <v>2</v>
      </c>
      <c r="F180" s="14">
        <v>8.83</v>
      </c>
      <c r="G180" s="14">
        <v>7.65</v>
      </c>
      <c r="H180" s="14">
        <v>6.48</v>
      </c>
      <c r="I180" s="14"/>
      <c r="J180" s="14">
        <v>9.27</v>
      </c>
      <c r="K180" s="14">
        <v>11.61</v>
      </c>
      <c r="L180" s="14">
        <v>15.41</v>
      </c>
      <c r="M180" s="14"/>
      <c r="N180" s="14">
        <v>41.424663475000003</v>
      </c>
      <c r="O180" s="33">
        <v>3.3675233115999998</v>
      </c>
      <c r="P180" s="17" t="s">
        <v>14</v>
      </c>
      <c r="Q180" s="40" t="s">
        <v>734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271</v>
      </c>
      <c r="D181" s="16" t="s">
        <v>272</v>
      </c>
      <c r="E181" s="16">
        <v>0</v>
      </c>
      <c r="F181" s="15">
        <v>4.57</v>
      </c>
      <c r="G181" s="15">
        <v>3.62</v>
      </c>
      <c r="H181" s="15">
        <v>2.68</v>
      </c>
      <c r="I181" s="14"/>
      <c r="J181" s="15">
        <v>4.71</v>
      </c>
      <c r="K181" s="15">
        <v>6.59</v>
      </c>
      <c r="L181" s="15">
        <v>9.64</v>
      </c>
      <c r="M181" s="15"/>
      <c r="N181" s="15">
        <v>18.404534463000001</v>
      </c>
      <c r="O181" s="15">
        <v>27.242744211000002</v>
      </c>
      <c r="P181" s="16" t="s">
        <v>14</v>
      </c>
      <c r="Q181" s="39" t="s">
        <v>735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273</v>
      </c>
      <c r="D182" s="17" t="s">
        <v>274</v>
      </c>
      <c r="E182" s="17">
        <v>2</v>
      </c>
      <c r="F182" s="14">
        <v>220.15</v>
      </c>
      <c r="G182" s="14">
        <v>182.36</v>
      </c>
      <c r="H182" s="14">
        <v>144.57</v>
      </c>
      <c r="I182" s="14"/>
      <c r="J182" s="14">
        <v>226.62</v>
      </c>
      <c r="K182" s="14">
        <v>302.19</v>
      </c>
      <c r="L182" s="14">
        <v>424.48</v>
      </c>
      <c r="M182" s="14"/>
      <c r="N182" s="14">
        <v>47.825718561000002</v>
      </c>
      <c r="O182" s="33">
        <v>5.1231167658000007</v>
      </c>
      <c r="P182" s="17" t="s">
        <v>14</v>
      </c>
      <c r="Q182" s="40" t="s">
        <v>736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275</v>
      </c>
      <c r="D183" s="16" t="s">
        <v>276</v>
      </c>
      <c r="E183" s="16">
        <v>9</v>
      </c>
      <c r="F183" s="15">
        <v>49.12</v>
      </c>
      <c r="G183" s="15">
        <v>41.69</v>
      </c>
      <c r="H183" s="15">
        <v>34.270000000000003</v>
      </c>
      <c r="I183" s="14"/>
      <c r="J183" s="15">
        <v>55.44</v>
      </c>
      <c r="K183" s="15">
        <v>70.28</v>
      </c>
      <c r="L183" s="15">
        <v>94.31</v>
      </c>
      <c r="M183" s="15"/>
      <c r="N183" s="15">
        <v>53.514889985000003</v>
      </c>
      <c r="O183" s="15">
        <v>615.80181915999992</v>
      </c>
      <c r="P183" s="16" t="s">
        <v>17</v>
      </c>
      <c r="Q183" s="39" t="s">
        <v>737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275</v>
      </c>
      <c r="D184" s="17" t="s">
        <v>278</v>
      </c>
      <c r="E184" s="17">
        <v>6</v>
      </c>
      <c r="F184" s="14">
        <v>44.47</v>
      </c>
      <c r="G184" s="14">
        <v>38.270000000000003</v>
      </c>
      <c r="H184" s="14">
        <v>32.07</v>
      </c>
      <c r="I184" s="14"/>
      <c r="J184" s="14">
        <v>46.46</v>
      </c>
      <c r="K184" s="14">
        <v>58.85</v>
      </c>
      <c r="L184" s="14">
        <v>78.900000000000006</v>
      </c>
      <c r="M184" s="14"/>
      <c r="N184" s="14">
        <v>49.701925727999999</v>
      </c>
      <c r="O184" s="33">
        <v>2210.8471602</v>
      </c>
      <c r="P184" s="17" t="s">
        <v>14</v>
      </c>
      <c r="Q184" s="40" t="s">
        <v>738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279</v>
      </c>
      <c r="D185" s="16" t="s">
        <v>280</v>
      </c>
      <c r="E185" s="16">
        <v>6</v>
      </c>
      <c r="F185" s="15">
        <v>12.13</v>
      </c>
      <c r="G185" s="15">
        <v>10.75</v>
      </c>
      <c r="H185" s="15">
        <v>9.3800000000000008</v>
      </c>
      <c r="I185" s="14"/>
      <c r="J185" s="15">
        <v>12.52</v>
      </c>
      <c r="K185" s="15">
        <v>15.26</v>
      </c>
      <c r="L185" s="15">
        <v>19.7</v>
      </c>
      <c r="M185" s="15"/>
      <c r="N185" s="15">
        <v>47.611070171999998</v>
      </c>
      <c r="O185" s="15">
        <v>31.478081367999998</v>
      </c>
      <c r="P185" s="16" t="s">
        <v>14</v>
      </c>
      <c r="Q185" s="39" t="s">
        <v>739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403</v>
      </c>
      <c r="D186" s="17" t="s">
        <v>281</v>
      </c>
      <c r="E186" s="17">
        <v>9</v>
      </c>
      <c r="F186" s="14">
        <v>67.5</v>
      </c>
      <c r="G186" s="14">
        <v>58.16</v>
      </c>
      <c r="H186" s="14">
        <v>48.82</v>
      </c>
      <c r="I186" s="14"/>
      <c r="J186" s="14">
        <v>72.98</v>
      </c>
      <c r="K186" s="14">
        <v>91.65</v>
      </c>
      <c r="L186" s="14">
        <v>121.87</v>
      </c>
      <c r="M186" s="14"/>
      <c r="N186" s="14">
        <v>63.968886791999999</v>
      </c>
      <c r="O186" s="33">
        <v>674.44519532000004</v>
      </c>
      <c r="P186" s="17" t="s">
        <v>17</v>
      </c>
      <c r="Q186" s="40" t="s">
        <v>740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499</v>
      </c>
      <c r="D187" s="16" t="s">
        <v>282</v>
      </c>
      <c r="E187" s="16">
        <v>0</v>
      </c>
      <c r="F187" s="15">
        <v>3.2</v>
      </c>
      <c r="G187" s="15">
        <v>2.81</v>
      </c>
      <c r="H187" s="15">
        <v>2.4300000000000002</v>
      </c>
      <c r="I187" s="14"/>
      <c r="J187" s="15">
        <v>3.4</v>
      </c>
      <c r="K187" s="15">
        <v>4.16</v>
      </c>
      <c r="L187" s="15">
        <v>5.4</v>
      </c>
      <c r="M187" s="15"/>
      <c r="N187" s="15">
        <v>33.014322149999998</v>
      </c>
      <c r="O187" s="15">
        <v>13.166136684</v>
      </c>
      <c r="P187" s="16" t="s">
        <v>14</v>
      </c>
      <c r="Q187" s="39" t="s">
        <v>741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457</v>
      </c>
      <c r="D188" s="17" t="s">
        <v>283</v>
      </c>
      <c r="E188" s="17">
        <v>3</v>
      </c>
      <c r="F188" s="14">
        <v>13.8</v>
      </c>
      <c r="G188" s="14">
        <v>12.06</v>
      </c>
      <c r="H188" s="14">
        <v>10.32</v>
      </c>
      <c r="I188" s="14"/>
      <c r="J188" s="14">
        <v>14.32</v>
      </c>
      <c r="K188" s="14">
        <v>17.79</v>
      </c>
      <c r="L188" s="14">
        <v>23.41</v>
      </c>
      <c r="M188" s="14"/>
      <c r="N188" s="14">
        <v>48.809725978000003</v>
      </c>
      <c r="O188" s="33">
        <v>20.370089789000001</v>
      </c>
      <c r="P188" s="17" t="s">
        <v>14</v>
      </c>
      <c r="Q188" s="40" t="s">
        <v>742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406</v>
      </c>
      <c r="D189" s="16" t="s">
        <v>284</v>
      </c>
      <c r="E189" s="16">
        <v>0</v>
      </c>
      <c r="F189" s="15">
        <v>10</v>
      </c>
      <c r="G189" s="15">
        <v>8</v>
      </c>
      <c r="H189" s="15">
        <v>6.01</v>
      </c>
      <c r="I189" s="14"/>
      <c r="J189" s="15">
        <v>10.36</v>
      </c>
      <c r="K189" s="15">
        <v>14.34</v>
      </c>
      <c r="L189" s="15">
        <v>20.79</v>
      </c>
      <c r="M189" s="15"/>
      <c r="N189" s="15">
        <v>34.970453726000002</v>
      </c>
      <c r="O189" s="15">
        <v>74.305577420999995</v>
      </c>
      <c r="P189" s="16" t="s">
        <v>14</v>
      </c>
      <c r="Q189" s="39" t="s">
        <v>743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421</v>
      </c>
      <c r="D190" s="17" t="s">
        <v>285</v>
      </c>
      <c r="E190" s="17">
        <v>6</v>
      </c>
      <c r="F190" s="14">
        <v>47.48</v>
      </c>
      <c r="G190" s="14">
        <v>43.82</v>
      </c>
      <c r="H190" s="14">
        <v>40.159999999999997</v>
      </c>
      <c r="I190" s="14"/>
      <c r="J190" s="14">
        <v>49.03</v>
      </c>
      <c r="K190" s="14">
        <v>56.34</v>
      </c>
      <c r="L190" s="14">
        <v>68.180000000000007</v>
      </c>
      <c r="M190" s="14"/>
      <c r="N190" s="14">
        <v>40.760637056</v>
      </c>
      <c r="O190" s="33">
        <v>96.369702474000007</v>
      </c>
      <c r="P190" s="17" t="s">
        <v>14</v>
      </c>
      <c r="Q190" s="40" t="s">
        <v>744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422</v>
      </c>
      <c r="D191" s="16" t="s">
        <v>286</v>
      </c>
      <c r="E191" s="16">
        <v>2</v>
      </c>
      <c r="F191" s="15">
        <v>3.87</v>
      </c>
      <c r="G191" s="15">
        <v>3.55</v>
      </c>
      <c r="H191" s="15">
        <v>3.23</v>
      </c>
      <c r="I191" s="14"/>
      <c r="J191" s="15">
        <v>3.96</v>
      </c>
      <c r="K191" s="15">
        <v>4.59</v>
      </c>
      <c r="L191" s="15">
        <v>5.62</v>
      </c>
      <c r="M191" s="15"/>
      <c r="N191" s="15">
        <v>31.134162131</v>
      </c>
      <c r="O191" s="15">
        <v>5.0529672632000002</v>
      </c>
      <c r="P191" s="16" t="s">
        <v>14</v>
      </c>
      <c r="Q191" s="39" t="s">
        <v>745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277</v>
      </c>
      <c r="D192" s="17" t="s">
        <v>287</v>
      </c>
      <c r="E192" s="17">
        <v>7</v>
      </c>
      <c r="F192" s="14">
        <v>18.46</v>
      </c>
      <c r="G192" s="14">
        <v>16.5</v>
      </c>
      <c r="H192" s="14">
        <v>14.54</v>
      </c>
      <c r="I192" s="14"/>
      <c r="J192" s="14">
        <v>19.3</v>
      </c>
      <c r="K192" s="14">
        <v>23.21</v>
      </c>
      <c r="L192" s="14">
        <v>29.54</v>
      </c>
      <c r="M192" s="14"/>
      <c r="N192" s="14">
        <v>53.222226311</v>
      </c>
      <c r="O192" s="33">
        <v>10.263443946999999</v>
      </c>
      <c r="P192" s="17" t="s">
        <v>14</v>
      </c>
      <c r="Q192" s="40" t="s">
        <v>746</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508</v>
      </c>
      <c r="D193" s="16" t="s">
        <v>509</v>
      </c>
      <c r="E193" s="16">
        <v>0</v>
      </c>
      <c r="F193" s="15">
        <v>6.51</v>
      </c>
      <c r="G193" s="15">
        <v>5.52</v>
      </c>
      <c r="H193" s="15">
        <v>4.53</v>
      </c>
      <c r="I193" s="14"/>
      <c r="J193" s="15">
        <v>6.69</v>
      </c>
      <c r="K193" s="15">
        <v>8.66</v>
      </c>
      <c r="L193" s="15">
        <v>11.86</v>
      </c>
      <c r="M193" s="15"/>
      <c r="N193" s="15">
        <v>24.275465800999999</v>
      </c>
      <c r="O193" s="15">
        <v>1.8381110526</v>
      </c>
      <c r="P193" s="16" t="s">
        <v>14</v>
      </c>
      <c r="Q193" s="39" t="s">
        <v>747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466</v>
      </c>
      <c r="D194" s="17" t="s">
        <v>452</v>
      </c>
      <c r="E194" s="17">
        <v>7</v>
      </c>
      <c r="F194" s="14">
        <v>81.11</v>
      </c>
      <c r="G194" s="14">
        <v>66.23</v>
      </c>
      <c r="H194" s="14">
        <v>51.35</v>
      </c>
      <c r="I194" s="14"/>
      <c r="J194" s="14">
        <v>100.84</v>
      </c>
      <c r="K194" s="14">
        <v>130.59</v>
      </c>
      <c r="L194" s="14">
        <v>178.73</v>
      </c>
      <c r="M194" s="14"/>
      <c r="N194" s="14">
        <v>58.709229645000001</v>
      </c>
      <c r="O194" s="33">
        <v>3.7100950237000001</v>
      </c>
      <c r="P194" s="17" t="s">
        <v>17</v>
      </c>
      <c r="Q194" s="40" t="s">
        <v>748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749</v>
      </c>
      <c r="D195" s="16" t="s">
        <v>288</v>
      </c>
      <c r="E195" s="16">
        <v>1</v>
      </c>
      <c r="F195" s="15">
        <v>1.77</v>
      </c>
      <c r="G195" s="15">
        <v>1.48</v>
      </c>
      <c r="H195" s="15">
        <v>1.19</v>
      </c>
      <c r="I195" s="14"/>
      <c r="J195" s="15">
        <v>1.84</v>
      </c>
      <c r="K195" s="15">
        <v>2.41</v>
      </c>
      <c r="L195" s="15">
        <v>3.34</v>
      </c>
      <c r="M195" s="15"/>
      <c r="N195" s="15">
        <v>40.562744209000002</v>
      </c>
      <c r="O195" s="15">
        <v>7.2097533684000004</v>
      </c>
      <c r="P195" s="16" t="s">
        <v>14</v>
      </c>
      <c r="Q195" s="39" t="s">
        <v>750</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423</v>
      </c>
      <c r="D196" s="17" t="s">
        <v>289</v>
      </c>
      <c r="E196" s="17">
        <v>0</v>
      </c>
      <c r="F196" s="14">
        <v>1.36</v>
      </c>
      <c r="G196" s="14">
        <v>0.93</v>
      </c>
      <c r="H196" s="14">
        <v>0.5</v>
      </c>
      <c r="I196" s="14"/>
      <c r="J196" s="14">
        <v>1.52</v>
      </c>
      <c r="K196" s="14">
        <v>2.37</v>
      </c>
      <c r="L196" s="14">
        <v>3.75</v>
      </c>
      <c r="M196" s="14"/>
      <c r="N196" s="14">
        <v>24.886402990000001</v>
      </c>
      <c r="O196" s="33">
        <v>6.0078734211000002</v>
      </c>
      <c r="P196" s="17" t="s">
        <v>14</v>
      </c>
      <c r="Q196" s="40" t="s">
        <v>751</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443</v>
      </c>
      <c r="D197" s="16" t="s">
        <v>290</v>
      </c>
      <c r="E197" s="16">
        <v>0</v>
      </c>
      <c r="F197" s="15">
        <v>18.91</v>
      </c>
      <c r="G197" s="15">
        <v>16.309999999999999</v>
      </c>
      <c r="H197" s="15">
        <v>13.71</v>
      </c>
      <c r="I197" s="14"/>
      <c r="J197" s="15">
        <v>19.57</v>
      </c>
      <c r="K197" s="15">
        <v>24.76</v>
      </c>
      <c r="L197" s="15">
        <v>33.159999999999997</v>
      </c>
      <c r="M197" s="15"/>
      <c r="N197" s="15">
        <v>21.506364380000001</v>
      </c>
      <c r="O197" s="15">
        <v>208.86874037000001</v>
      </c>
      <c r="P197" s="16" t="s">
        <v>14</v>
      </c>
      <c r="Q197" s="39" t="s">
        <v>752</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460</v>
      </c>
      <c r="D198" s="17" t="s">
        <v>291</v>
      </c>
      <c r="E198" s="17">
        <v>0</v>
      </c>
      <c r="F198" s="14">
        <v>0.43</v>
      </c>
      <c r="G198" s="14">
        <v>0.21</v>
      </c>
      <c r="H198" s="14">
        <v>0</v>
      </c>
      <c r="I198" s="14"/>
      <c r="J198" s="14">
        <v>0.48</v>
      </c>
      <c r="K198" s="14">
        <v>0.91</v>
      </c>
      <c r="L198" s="14">
        <v>1.62</v>
      </c>
      <c r="M198" s="14"/>
      <c r="N198" s="14">
        <v>30.106327475000001</v>
      </c>
      <c r="O198" s="33">
        <v>5.6797044211000003</v>
      </c>
      <c r="P198" s="17" t="s">
        <v>14</v>
      </c>
      <c r="Q198" s="40" t="s">
        <v>753</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537</v>
      </c>
      <c r="D199" s="16" t="s">
        <v>292</v>
      </c>
      <c r="E199" s="16">
        <v>2</v>
      </c>
      <c r="F199" s="15">
        <v>4.8499999999999996</v>
      </c>
      <c r="G199" s="15">
        <v>4.07</v>
      </c>
      <c r="H199" s="15">
        <v>3.3</v>
      </c>
      <c r="I199" s="14"/>
      <c r="J199" s="15">
        <v>5.01</v>
      </c>
      <c r="K199" s="15">
        <v>6.55</v>
      </c>
      <c r="L199" s="15">
        <v>9.0500000000000007</v>
      </c>
      <c r="M199" s="15"/>
      <c r="N199" s="15">
        <v>38.407916020999998</v>
      </c>
      <c r="O199" s="15">
        <v>18.511956315999999</v>
      </c>
      <c r="P199" s="16" t="s">
        <v>14</v>
      </c>
      <c r="Q199" s="39" t="s">
        <v>754</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510</v>
      </c>
      <c r="D200" s="17" t="s">
        <v>511</v>
      </c>
      <c r="E200" s="17">
        <v>2</v>
      </c>
      <c r="F200" s="14">
        <v>0.48</v>
      </c>
      <c r="G200" s="14">
        <v>-0.23</v>
      </c>
      <c r="H200" s="14">
        <v>-0.94</v>
      </c>
      <c r="I200" s="14"/>
      <c r="J200" s="14">
        <v>0.5</v>
      </c>
      <c r="K200" s="14">
        <v>1.92</v>
      </c>
      <c r="L200" s="14">
        <v>4.24</v>
      </c>
      <c r="M200" s="14"/>
      <c r="N200" s="14">
        <v>28.041285728999998</v>
      </c>
      <c r="O200" s="33">
        <v>1.9294219473999998</v>
      </c>
      <c r="P200" s="17" t="s">
        <v>14</v>
      </c>
      <c r="Q200" s="40" t="s">
        <v>755</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416</v>
      </c>
      <c r="D201" s="16" t="s">
        <v>293</v>
      </c>
      <c r="E201" s="16">
        <v>0</v>
      </c>
      <c r="F201" s="15">
        <v>34.5</v>
      </c>
      <c r="G201" s="15">
        <v>31.01</v>
      </c>
      <c r="H201" s="15">
        <v>27.52</v>
      </c>
      <c r="I201" s="14"/>
      <c r="J201" s="15">
        <v>35.049999999999997</v>
      </c>
      <c r="K201" s="15">
        <v>42.02</v>
      </c>
      <c r="L201" s="15">
        <v>53.3</v>
      </c>
      <c r="M201" s="15"/>
      <c r="N201" s="15">
        <v>30.905494381</v>
      </c>
      <c r="O201" s="15">
        <v>316.36119789000003</v>
      </c>
      <c r="P201" s="16" t="s">
        <v>14</v>
      </c>
      <c r="Q201" s="39" t="s">
        <v>756</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420</v>
      </c>
      <c r="D202" s="17" t="s">
        <v>294</v>
      </c>
      <c r="E202" s="17">
        <v>5</v>
      </c>
      <c r="F202" s="14">
        <v>8.4</v>
      </c>
      <c r="G202" s="14">
        <v>7.37</v>
      </c>
      <c r="H202" s="14">
        <v>6.35</v>
      </c>
      <c r="I202" s="14"/>
      <c r="J202" s="14">
        <v>8.56</v>
      </c>
      <c r="K202" s="14">
        <v>10.6</v>
      </c>
      <c r="L202" s="14">
        <v>13.91</v>
      </c>
      <c r="M202" s="14"/>
      <c r="N202" s="14">
        <v>34.218606532000003</v>
      </c>
      <c r="O202" s="33">
        <v>16.660778684</v>
      </c>
      <c r="P202" s="17" t="s">
        <v>14</v>
      </c>
      <c r="Q202" s="40" t="s">
        <v>757</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538</v>
      </c>
      <c r="D203" s="16" t="s">
        <v>539</v>
      </c>
      <c r="E203" s="16">
        <v>7</v>
      </c>
      <c r="F203" s="15">
        <v>513.84</v>
      </c>
      <c r="G203" s="15">
        <v>473.62</v>
      </c>
      <c r="H203" s="15">
        <v>433.41</v>
      </c>
      <c r="I203" s="14"/>
      <c r="J203" s="15">
        <v>562.14</v>
      </c>
      <c r="K203" s="15">
        <v>642.55999999999995</v>
      </c>
      <c r="L203" s="15">
        <v>772.7</v>
      </c>
      <c r="M203" s="15"/>
      <c r="N203" s="15">
        <v>48.701862071000001</v>
      </c>
      <c r="O203" s="15">
        <v>1.8569935095000001</v>
      </c>
      <c r="P203" s="16" t="s">
        <v>17</v>
      </c>
      <c r="Q203" s="39" t="s">
        <v>758</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512</v>
      </c>
      <c r="D204" s="17" t="s">
        <v>513</v>
      </c>
      <c r="E204" s="17">
        <v>0</v>
      </c>
      <c r="F204" s="14">
        <v>6.5</v>
      </c>
      <c r="G204" s="14">
        <v>5.75</v>
      </c>
      <c r="H204" s="14">
        <v>5</v>
      </c>
      <c r="I204" s="14"/>
      <c r="J204" s="14">
        <v>6.6</v>
      </c>
      <c r="K204" s="14">
        <v>8.09</v>
      </c>
      <c r="L204" s="14">
        <v>10.51</v>
      </c>
      <c r="M204" s="14"/>
      <c r="N204" s="14">
        <v>21.862430351</v>
      </c>
      <c r="O204" s="33">
        <v>1.9693414737000001</v>
      </c>
      <c r="P204" s="17" t="s">
        <v>14</v>
      </c>
      <c r="Q204" s="40" t="s">
        <v>759</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435</v>
      </c>
      <c r="D205" s="16" t="s">
        <v>295</v>
      </c>
      <c r="E205" s="16">
        <v>0</v>
      </c>
      <c r="F205" s="15">
        <v>14.72</v>
      </c>
      <c r="G205" s="15">
        <v>13.46</v>
      </c>
      <c r="H205" s="15">
        <v>12.2</v>
      </c>
      <c r="I205" s="14"/>
      <c r="J205" s="15">
        <v>15.17</v>
      </c>
      <c r="K205" s="15">
        <v>17.68</v>
      </c>
      <c r="L205" s="15">
        <v>21.74</v>
      </c>
      <c r="M205" s="15"/>
      <c r="N205" s="15">
        <v>31.908185800999998</v>
      </c>
      <c r="O205" s="15">
        <v>221.65819820999999</v>
      </c>
      <c r="P205" s="16" t="s">
        <v>14</v>
      </c>
      <c r="Q205" s="39" t="s">
        <v>760</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296</v>
      </c>
      <c r="D206" s="17" t="s">
        <v>297</v>
      </c>
      <c r="E206" s="17">
        <v>5</v>
      </c>
      <c r="F206" s="14">
        <v>28.84</v>
      </c>
      <c r="G206" s="14">
        <v>25.36</v>
      </c>
      <c r="H206" s="14">
        <v>21.89</v>
      </c>
      <c r="I206" s="14"/>
      <c r="J206" s="14">
        <v>29.38</v>
      </c>
      <c r="K206" s="14">
        <v>36.32</v>
      </c>
      <c r="L206" s="14">
        <v>47.55</v>
      </c>
      <c r="M206" s="14"/>
      <c r="N206" s="14">
        <v>25.843561752999999</v>
      </c>
      <c r="O206" s="33">
        <v>526.49003946999994</v>
      </c>
      <c r="P206" s="17" t="s">
        <v>14</v>
      </c>
      <c r="Q206" s="40" t="s">
        <v>761</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298</v>
      </c>
      <c r="D207" s="16" t="s">
        <v>540</v>
      </c>
      <c r="E207" s="16">
        <v>0</v>
      </c>
      <c r="F207" s="15">
        <v>8.2899999999999991</v>
      </c>
      <c r="G207" s="15">
        <v>7.18</v>
      </c>
      <c r="H207" s="15">
        <v>6.07</v>
      </c>
      <c r="I207" s="14"/>
      <c r="J207" s="15">
        <v>8.61</v>
      </c>
      <c r="K207" s="15">
        <v>10.82</v>
      </c>
      <c r="L207" s="15">
        <v>14.41</v>
      </c>
      <c r="M207" s="15"/>
      <c r="N207" s="15">
        <v>26.106478556999999</v>
      </c>
      <c r="O207" s="15">
        <v>1.9032698947</v>
      </c>
      <c r="P207" s="16" t="s">
        <v>14</v>
      </c>
      <c r="Q207" s="39" t="s">
        <v>762</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298</v>
      </c>
      <c r="D208" s="17" t="s">
        <v>299</v>
      </c>
      <c r="E208" s="17">
        <v>0</v>
      </c>
      <c r="F208" s="14">
        <v>7.23</v>
      </c>
      <c r="G208" s="14">
        <v>6.57</v>
      </c>
      <c r="H208" s="14">
        <v>5.91</v>
      </c>
      <c r="I208" s="14"/>
      <c r="J208" s="14">
        <v>7.5</v>
      </c>
      <c r="K208" s="14">
        <v>8.81</v>
      </c>
      <c r="L208" s="14">
        <v>10.93</v>
      </c>
      <c r="M208" s="14"/>
      <c r="N208" s="14">
        <v>27.085225771000001</v>
      </c>
      <c r="O208" s="33">
        <v>11.389988789</v>
      </c>
      <c r="P208" s="17" t="s">
        <v>14</v>
      </c>
      <c r="Q208" s="40" t="s">
        <v>763</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298</v>
      </c>
      <c r="D209" s="16" t="s">
        <v>300</v>
      </c>
      <c r="E209" s="16">
        <v>1</v>
      </c>
      <c r="F209" s="15">
        <v>37.25</v>
      </c>
      <c r="G209" s="15">
        <v>33.49</v>
      </c>
      <c r="H209" s="15">
        <v>29.73</v>
      </c>
      <c r="I209" s="14"/>
      <c r="J209" s="15">
        <v>38.729999999999997</v>
      </c>
      <c r="K209" s="15">
        <v>46.24</v>
      </c>
      <c r="L209" s="15">
        <v>58.4</v>
      </c>
      <c r="M209" s="15"/>
      <c r="N209" s="15">
        <v>25.393864412999999</v>
      </c>
      <c r="O209" s="15">
        <v>87.676984947000008</v>
      </c>
      <c r="P209" s="16" t="s">
        <v>14</v>
      </c>
      <c r="Q209" s="39" t="s">
        <v>764</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301</v>
      </c>
      <c r="D210" s="17" t="s">
        <v>467</v>
      </c>
      <c r="E210" s="17">
        <v>0</v>
      </c>
      <c r="F210" s="14">
        <v>12.95</v>
      </c>
      <c r="G210" s="14">
        <v>11.26</v>
      </c>
      <c r="H210" s="14">
        <v>9.58</v>
      </c>
      <c r="I210" s="14"/>
      <c r="J210" s="14">
        <v>13.11</v>
      </c>
      <c r="K210" s="14">
        <v>16.47</v>
      </c>
      <c r="L210" s="14">
        <v>21.92</v>
      </c>
      <c r="M210" s="14"/>
      <c r="N210" s="14">
        <v>19.240162753</v>
      </c>
      <c r="O210" s="33">
        <v>1.5907690000000001</v>
      </c>
      <c r="P210" s="17" t="s">
        <v>14</v>
      </c>
      <c r="Q210" s="40" t="s">
        <v>765</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301</v>
      </c>
      <c r="D211" s="16" t="s">
        <v>468</v>
      </c>
      <c r="E211" s="16">
        <v>1</v>
      </c>
      <c r="F211" s="15">
        <v>13.84</v>
      </c>
      <c r="G211" s="15">
        <v>12.28</v>
      </c>
      <c r="H211" s="15">
        <v>10.73</v>
      </c>
      <c r="I211" s="14"/>
      <c r="J211" s="15">
        <v>14.44</v>
      </c>
      <c r="K211" s="15">
        <v>17.54</v>
      </c>
      <c r="L211" s="15">
        <v>22.56</v>
      </c>
      <c r="M211" s="15"/>
      <c r="N211" s="15">
        <v>26.550711777</v>
      </c>
      <c r="O211" s="15">
        <v>1.9721827894999999</v>
      </c>
      <c r="P211" s="16" t="s">
        <v>14</v>
      </c>
      <c r="Q211" s="39" t="s">
        <v>766</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301</v>
      </c>
      <c r="D212" s="17" t="s">
        <v>302</v>
      </c>
      <c r="E212" s="17">
        <v>0</v>
      </c>
      <c r="F212" s="14">
        <v>26.75</v>
      </c>
      <c r="G212" s="14">
        <v>23.52</v>
      </c>
      <c r="H212" s="14">
        <v>20.29</v>
      </c>
      <c r="I212" s="14"/>
      <c r="J212" s="14">
        <v>27.02</v>
      </c>
      <c r="K212" s="14">
        <v>33.47</v>
      </c>
      <c r="L212" s="14">
        <v>43.91</v>
      </c>
      <c r="M212" s="14"/>
      <c r="N212" s="14">
        <v>23.609851560999999</v>
      </c>
      <c r="O212" s="33">
        <v>87.516913262999992</v>
      </c>
      <c r="P212" s="17" t="s">
        <v>14</v>
      </c>
      <c r="Q212" s="40" t="s">
        <v>767</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303</v>
      </c>
      <c r="D213" s="16" t="s">
        <v>304</v>
      </c>
      <c r="E213" s="16">
        <v>9</v>
      </c>
      <c r="F213" s="15">
        <v>17.97</v>
      </c>
      <c r="G213" s="15">
        <v>15.69</v>
      </c>
      <c r="H213" s="15">
        <v>13.42</v>
      </c>
      <c r="I213" s="14"/>
      <c r="J213" s="15">
        <v>21.7</v>
      </c>
      <c r="K213" s="15">
        <v>26.24</v>
      </c>
      <c r="L213" s="15">
        <v>33.590000000000003</v>
      </c>
      <c r="M213" s="15"/>
      <c r="N213" s="15">
        <v>68.954017316000005</v>
      </c>
      <c r="O213" s="15">
        <v>47.481826683999998</v>
      </c>
      <c r="P213" s="16" t="s">
        <v>17</v>
      </c>
      <c r="Q213" s="39" t="s">
        <v>768</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305</v>
      </c>
      <c r="D214" s="17" t="s">
        <v>306</v>
      </c>
      <c r="E214" s="17">
        <v>5</v>
      </c>
      <c r="F214" s="14">
        <v>4.9800000000000004</v>
      </c>
      <c r="G214" s="14">
        <v>4.7300000000000004</v>
      </c>
      <c r="H214" s="14">
        <v>4.4800000000000004</v>
      </c>
      <c r="I214" s="14"/>
      <c r="J214" s="14">
        <v>5.14</v>
      </c>
      <c r="K214" s="14">
        <v>5.63</v>
      </c>
      <c r="L214" s="14">
        <v>6.43</v>
      </c>
      <c r="M214" s="14"/>
      <c r="N214" s="14">
        <v>38.648995833000001</v>
      </c>
      <c r="O214" s="33">
        <v>3.0159150000000001</v>
      </c>
      <c r="P214" s="17" t="s">
        <v>14</v>
      </c>
      <c r="Q214" s="40" t="s">
        <v>769</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486</v>
      </c>
      <c r="D215" s="16" t="s">
        <v>453</v>
      </c>
      <c r="E215" s="16">
        <v>7</v>
      </c>
      <c r="F215" s="15">
        <v>3580</v>
      </c>
      <c r="G215" s="15">
        <v>2816.11</v>
      </c>
      <c r="H215" s="15">
        <v>2052.23</v>
      </c>
      <c r="I215" s="14"/>
      <c r="J215" s="15">
        <v>4159.99</v>
      </c>
      <c r="K215" s="15">
        <v>5687.75</v>
      </c>
      <c r="L215" s="15">
        <v>8159.85</v>
      </c>
      <c r="M215" s="15"/>
      <c r="N215" s="15">
        <v>54.640805471999997</v>
      </c>
      <c r="O215" s="15">
        <v>2.8011344573999999</v>
      </c>
      <c r="P215" s="16" t="s">
        <v>17</v>
      </c>
      <c r="Q215" s="39" t="s">
        <v>770</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307</v>
      </c>
      <c r="D216" s="17" t="s">
        <v>308</v>
      </c>
      <c r="E216" s="17">
        <v>5</v>
      </c>
      <c r="F216" s="14">
        <v>11.6</v>
      </c>
      <c r="G216" s="14">
        <v>10.16</v>
      </c>
      <c r="H216" s="14">
        <v>8.73</v>
      </c>
      <c r="I216" s="14"/>
      <c r="J216" s="14">
        <v>11.96</v>
      </c>
      <c r="K216" s="14">
        <v>14.82</v>
      </c>
      <c r="L216" s="14">
        <v>19.46</v>
      </c>
      <c r="M216" s="14"/>
      <c r="N216" s="14">
        <v>38.878529075000003</v>
      </c>
      <c r="O216" s="33">
        <v>13.928842104999999</v>
      </c>
      <c r="P216" s="17" t="s">
        <v>14</v>
      </c>
      <c r="Q216" s="40" t="s">
        <v>771</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772</v>
      </c>
      <c r="D217" s="16" t="s">
        <v>773</v>
      </c>
      <c r="E217" s="16">
        <v>7</v>
      </c>
      <c r="F217" s="15">
        <v>9.89</v>
      </c>
      <c r="G217" s="15">
        <v>7.64</v>
      </c>
      <c r="H217" s="15">
        <v>5.4</v>
      </c>
      <c r="I217" s="14"/>
      <c r="J217" s="15">
        <v>15.43</v>
      </c>
      <c r="K217" s="15">
        <v>19.91</v>
      </c>
      <c r="L217" s="15">
        <v>27.16</v>
      </c>
      <c r="M217" s="15"/>
      <c r="N217" s="15">
        <v>66.451391325000003</v>
      </c>
      <c r="O217" s="15">
        <v>1.2202596384000002</v>
      </c>
      <c r="P217" s="16" t="s">
        <v>17</v>
      </c>
      <c r="Q217" s="39" t="s">
        <v>774</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309</v>
      </c>
      <c r="D218" s="17" t="s">
        <v>310</v>
      </c>
      <c r="E218" s="17">
        <v>0</v>
      </c>
      <c r="F218" s="14">
        <v>6.07</v>
      </c>
      <c r="G218" s="14">
        <v>4.32</v>
      </c>
      <c r="H218" s="14">
        <v>2.57</v>
      </c>
      <c r="I218" s="14"/>
      <c r="J218" s="14">
        <v>6.44</v>
      </c>
      <c r="K218" s="14">
        <v>9.93</v>
      </c>
      <c r="L218" s="14">
        <v>15.59</v>
      </c>
      <c r="M218" s="14"/>
      <c r="N218" s="14">
        <v>39.437580476999997</v>
      </c>
      <c r="O218" s="33">
        <v>61.868291104999997</v>
      </c>
      <c r="P218" s="17" t="s">
        <v>14</v>
      </c>
      <c r="Q218" s="40" t="s">
        <v>775</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414</v>
      </c>
      <c r="D219" s="16" t="s">
        <v>415</v>
      </c>
      <c r="E219" s="16">
        <v>3</v>
      </c>
      <c r="F219" s="15">
        <v>24.01</v>
      </c>
      <c r="G219" s="15">
        <v>16.52</v>
      </c>
      <c r="H219" s="15">
        <v>9.0399999999999991</v>
      </c>
      <c r="I219" s="14"/>
      <c r="J219" s="15">
        <v>27.79</v>
      </c>
      <c r="K219" s="15">
        <v>42.75</v>
      </c>
      <c r="L219" s="15">
        <v>66.97</v>
      </c>
      <c r="M219" s="15"/>
      <c r="N219" s="15">
        <v>26.786869083999999</v>
      </c>
      <c r="O219" s="15">
        <v>2.3955545431999998</v>
      </c>
      <c r="P219" s="16" t="s">
        <v>14</v>
      </c>
      <c r="Q219" s="39" t="s">
        <v>776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311</v>
      </c>
      <c r="D220" s="17" t="s">
        <v>312</v>
      </c>
      <c r="E220" s="17">
        <v>0</v>
      </c>
      <c r="F220" s="14">
        <v>8.9499999999999993</v>
      </c>
      <c r="G220" s="14">
        <v>7.31</v>
      </c>
      <c r="H220" s="14">
        <v>5.67</v>
      </c>
      <c r="I220" s="14"/>
      <c r="J220" s="14">
        <v>9.32</v>
      </c>
      <c r="K220" s="14">
        <v>12.59</v>
      </c>
      <c r="L220" s="14">
        <v>17.88</v>
      </c>
      <c r="M220" s="14"/>
      <c r="N220" s="14">
        <v>21.088055829999998</v>
      </c>
      <c r="O220" s="33">
        <v>34.122213105</v>
      </c>
      <c r="P220" s="17" t="s">
        <v>14</v>
      </c>
      <c r="Q220" s="40" t="s">
        <v>777</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313</v>
      </c>
      <c r="D221" s="16" t="s">
        <v>314</v>
      </c>
      <c r="E221" s="16">
        <v>5</v>
      </c>
      <c r="F221" s="15">
        <v>16.87</v>
      </c>
      <c r="G221" s="15">
        <v>15.45</v>
      </c>
      <c r="H221" s="15">
        <v>14.03</v>
      </c>
      <c r="I221" s="14"/>
      <c r="J221" s="15">
        <v>17.37</v>
      </c>
      <c r="K221" s="15">
        <v>20.2</v>
      </c>
      <c r="L221" s="15">
        <v>24.78</v>
      </c>
      <c r="M221" s="15"/>
      <c r="N221" s="15">
        <v>43.594186522000001</v>
      </c>
      <c r="O221" s="15">
        <v>60.743678158000002</v>
      </c>
      <c r="P221" s="16" t="s">
        <v>14</v>
      </c>
      <c r="Q221" s="39" t="s">
        <v>778</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315</v>
      </c>
      <c r="D222" s="17" t="s">
        <v>316</v>
      </c>
      <c r="E222" s="17">
        <v>3</v>
      </c>
      <c r="F222" s="14">
        <v>18.48</v>
      </c>
      <c r="G222" s="14">
        <v>16.41</v>
      </c>
      <c r="H222" s="14">
        <v>14.35</v>
      </c>
      <c r="I222" s="14"/>
      <c r="J222" s="14">
        <v>23.3</v>
      </c>
      <c r="K222" s="14">
        <v>27.42</v>
      </c>
      <c r="L222" s="14">
        <v>34.1</v>
      </c>
      <c r="M222" s="14"/>
      <c r="N222" s="14">
        <v>48.165439837999998</v>
      </c>
      <c r="O222" s="33">
        <v>172.36268479</v>
      </c>
      <c r="P222" s="17" t="s">
        <v>17</v>
      </c>
      <c r="Q222" s="40" t="s">
        <v>779</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780</v>
      </c>
      <c r="D223" s="16" t="s">
        <v>781</v>
      </c>
      <c r="E223" s="16">
        <v>7</v>
      </c>
      <c r="F223" s="15">
        <v>19.53</v>
      </c>
      <c r="G223" s="15">
        <v>14.91</v>
      </c>
      <c r="H223" s="15">
        <v>10.29</v>
      </c>
      <c r="I223" s="14"/>
      <c r="J223" s="15">
        <v>29.82</v>
      </c>
      <c r="K223" s="15">
        <v>39.049999999999997</v>
      </c>
      <c r="L223" s="15">
        <v>53.99</v>
      </c>
      <c r="M223" s="15"/>
      <c r="N223" s="15">
        <v>66.026214377000002</v>
      </c>
      <c r="O223" s="15">
        <v>1.5208080032</v>
      </c>
      <c r="P223" s="16" t="s">
        <v>17</v>
      </c>
      <c r="Q223" s="39" t="s">
        <v>782</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317</v>
      </c>
      <c r="D224" s="17" t="s">
        <v>318</v>
      </c>
      <c r="E224" s="17">
        <v>2</v>
      </c>
      <c r="F224" s="14">
        <v>47.62</v>
      </c>
      <c r="G224" s="14">
        <v>36.49</v>
      </c>
      <c r="H224" s="14">
        <v>25.36</v>
      </c>
      <c r="I224" s="14"/>
      <c r="J224" s="14">
        <v>51.42</v>
      </c>
      <c r="K224" s="14">
        <v>73.67</v>
      </c>
      <c r="L224" s="14">
        <v>109.68</v>
      </c>
      <c r="M224" s="14"/>
      <c r="N224" s="14">
        <v>35.142044824000003</v>
      </c>
      <c r="O224" s="33">
        <v>18.688857549000002</v>
      </c>
      <c r="P224" s="17" t="s">
        <v>14</v>
      </c>
      <c r="Q224" s="40" t="s">
        <v>783</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487</v>
      </c>
      <c r="D225" s="16" t="s">
        <v>319</v>
      </c>
      <c r="E225" s="16">
        <v>1</v>
      </c>
      <c r="F225" s="15">
        <v>11.62</v>
      </c>
      <c r="G225" s="15">
        <v>9.5399999999999991</v>
      </c>
      <c r="H225" s="15">
        <v>7.46</v>
      </c>
      <c r="I225" s="14"/>
      <c r="J225" s="15">
        <v>12.37</v>
      </c>
      <c r="K225" s="15">
        <v>16.52</v>
      </c>
      <c r="L225" s="15">
        <v>23.25</v>
      </c>
      <c r="M225" s="15"/>
      <c r="N225" s="15">
        <v>43.750572708999997</v>
      </c>
      <c r="O225" s="15">
        <v>30.550490354000001</v>
      </c>
      <c r="P225" s="16" t="s">
        <v>14</v>
      </c>
      <c r="Q225" s="39" t="s">
        <v>784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320</v>
      </c>
      <c r="D226" s="17" t="s">
        <v>321</v>
      </c>
      <c r="E226" s="17">
        <v>2</v>
      </c>
      <c r="F226" s="14">
        <v>41.12</v>
      </c>
      <c r="G226" s="14">
        <v>35.39</v>
      </c>
      <c r="H226" s="14">
        <v>29.67</v>
      </c>
      <c r="I226" s="14"/>
      <c r="J226" s="14">
        <v>42.32</v>
      </c>
      <c r="K226" s="14">
        <v>53.76</v>
      </c>
      <c r="L226" s="14">
        <v>72.290000000000006</v>
      </c>
      <c r="M226" s="14"/>
      <c r="N226" s="14">
        <v>28.385463232999999</v>
      </c>
      <c r="O226" s="33">
        <v>293.15792878999997</v>
      </c>
      <c r="P226" s="17" t="s">
        <v>14</v>
      </c>
      <c r="Q226" s="40" t="s">
        <v>785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409</v>
      </c>
      <c r="D227" s="16" t="s">
        <v>410</v>
      </c>
      <c r="E227" s="16">
        <v>0</v>
      </c>
      <c r="F227" s="15">
        <v>3.6</v>
      </c>
      <c r="G227" s="15">
        <v>3.11</v>
      </c>
      <c r="H227" s="15">
        <v>2.62</v>
      </c>
      <c r="I227" s="14"/>
      <c r="J227" s="15">
        <v>3.7</v>
      </c>
      <c r="K227" s="15">
        <v>4.67</v>
      </c>
      <c r="L227" s="15">
        <v>6.25</v>
      </c>
      <c r="M227" s="15"/>
      <c r="N227" s="15">
        <v>29.492773387</v>
      </c>
      <c r="O227" s="15">
        <v>1.6859457895000001</v>
      </c>
      <c r="P227" s="16" t="s">
        <v>14</v>
      </c>
      <c r="Q227" s="39" t="s">
        <v>786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322</v>
      </c>
      <c r="D228" s="17" t="s">
        <v>444</v>
      </c>
      <c r="E228" s="17">
        <v>5</v>
      </c>
      <c r="F228" s="14">
        <v>12.61</v>
      </c>
      <c r="G228" s="14">
        <v>11.97</v>
      </c>
      <c r="H228" s="14">
        <v>11.34</v>
      </c>
      <c r="I228" s="14"/>
      <c r="J228" s="14">
        <v>12.8</v>
      </c>
      <c r="K228" s="14">
        <v>14.06</v>
      </c>
      <c r="L228" s="14">
        <v>16.11</v>
      </c>
      <c r="M228" s="14"/>
      <c r="N228" s="14">
        <v>29.403997037</v>
      </c>
      <c r="O228" s="33">
        <v>1.8914061578999999</v>
      </c>
      <c r="P228" s="17" t="s">
        <v>14</v>
      </c>
      <c r="Q228" s="40" t="s">
        <v>787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322</v>
      </c>
      <c r="D229" s="16" t="s">
        <v>323</v>
      </c>
      <c r="E229" s="16">
        <v>5</v>
      </c>
      <c r="F229" s="15">
        <v>12.78</v>
      </c>
      <c r="G229" s="15">
        <v>12.09</v>
      </c>
      <c r="H229" s="15">
        <v>11.4</v>
      </c>
      <c r="I229" s="14"/>
      <c r="J229" s="15">
        <v>13.01</v>
      </c>
      <c r="K229" s="15">
        <v>14.38</v>
      </c>
      <c r="L229" s="15">
        <v>16.61</v>
      </c>
      <c r="M229" s="15"/>
      <c r="N229" s="15">
        <v>28.923507475000001</v>
      </c>
      <c r="O229" s="15">
        <v>3.3364779474000001</v>
      </c>
      <c r="P229" s="16" t="s">
        <v>14</v>
      </c>
      <c r="Q229" s="39" t="s">
        <v>788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322</v>
      </c>
      <c r="D230" s="17" t="s">
        <v>324</v>
      </c>
      <c r="E230" s="17">
        <v>6</v>
      </c>
      <c r="F230" s="14">
        <v>38.1</v>
      </c>
      <c r="G230" s="14">
        <v>36.06</v>
      </c>
      <c r="H230" s="14">
        <v>34.020000000000003</v>
      </c>
      <c r="I230" s="14"/>
      <c r="J230" s="14">
        <v>38.76</v>
      </c>
      <c r="K230" s="14">
        <v>42.83</v>
      </c>
      <c r="L230" s="14">
        <v>49.43</v>
      </c>
      <c r="M230" s="14"/>
      <c r="N230" s="14">
        <v>30.408426178999999</v>
      </c>
      <c r="O230" s="33">
        <v>99.115166525999996</v>
      </c>
      <c r="P230" s="17" t="s">
        <v>14</v>
      </c>
      <c r="Q230" s="40" t="s">
        <v>789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325</v>
      </c>
      <c r="D231" s="16" t="s">
        <v>326</v>
      </c>
      <c r="E231" s="16">
        <v>7</v>
      </c>
      <c r="F231" s="15">
        <v>244.86</v>
      </c>
      <c r="G231" s="15">
        <v>227.43</v>
      </c>
      <c r="H231" s="15">
        <v>210.01</v>
      </c>
      <c r="I231" s="14"/>
      <c r="J231" s="15">
        <v>262.7</v>
      </c>
      <c r="K231" s="15">
        <v>297.54000000000002</v>
      </c>
      <c r="L231" s="15">
        <v>353.93</v>
      </c>
      <c r="M231" s="15"/>
      <c r="N231" s="15">
        <v>49.575781247999998</v>
      </c>
      <c r="O231" s="15">
        <v>19.324695831</v>
      </c>
      <c r="P231" s="16" t="s">
        <v>17</v>
      </c>
      <c r="Q231" s="39" t="s">
        <v>790</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541</v>
      </c>
      <c r="D232" s="17" t="s">
        <v>542</v>
      </c>
      <c r="E232" s="17">
        <v>0</v>
      </c>
      <c r="F232" s="14">
        <v>4.26</v>
      </c>
      <c r="G232" s="14">
        <v>3.7</v>
      </c>
      <c r="H232" s="14">
        <v>3.14</v>
      </c>
      <c r="I232" s="14"/>
      <c r="J232" s="14">
        <v>4.6900000000000004</v>
      </c>
      <c r="K232" s="14">
        <v>5.8</v>
      </c>
      <c r="L232" s="14">
        <v>7.61</v>
      </c>
      <c r="M232" s="14"/>
      <c r="N232" s="14">
        <v>15.058925158999999</v>
      </c>
      <c r="O232" s="33">
        <v>1.4133627367999999</v>
      </c>
      <c r="P232" s="17" t="s">
        <v>14</v>
      </c>
      <c r="Q232" s="40" t="s">
        <v>791</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327</v>
      </c>
      <c r="D233" s="16" t="s">
        <v>328</v>
      </c>
      <c r="E233" s="16">
        <v>2</v>
      </c>
      <c r="F233" s="15">
        <v>30.17</v>
      </c>
      <c r="G233" s="15">
        <v>25.86</v>
      </c>
      <c r="H233" s="15">
        <v>21.55</v>
      </c>
      <c r="I233" s="14"/>
      <c r="J233" s="15">
        <v>30.88</v>
      </c>
      <c r="K233" s="15">
        <v>39.49</v>
      </c>
      <c r="L233" s="15">
        <v>53.43</v>
      </c>
      <c r="M233" s="15"/>
      <c r="N233" s="15">
        <v>45.850848069000001</v>
      </c>
      <c r="O233" s="15">
        <v>8.4419440526000002</v>
      </c>
      <c r="P233" s="16" t="s">
        <v>14</v>
      </c>
      <c r="Q233" s="39" t="s">
        <v>792</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329</v>
      </c>
      <c r="D234" s="17" t="s">
        <v>330</v>
      </c>
      <c r="E234" s="17">
        <v>0</v>
      </c>
      <c r="F234" s="14">
        <v>34.96</v>
      </c>
      <c r="G234" s="14">
        <v>31.47</v>
      </c>
      <c r="H234" s="14">
        <v>27.98</v>
      </c>
      <c r="I234" s="14"/>
      <c r="J234" s="14">
        <v>35.61</v>
      </c>
      <c r="K234" s="14">
        <v>42.58</v>
      </c>
      <c r="L234" s="14">
        <v>53.87</v>
      </c>
      <c r="M234" s="14"/>
      <c r="N234" s="14">
        <v>24.874744473</v>
      </c>
      <c r="O234" s="33">
        <v>188.77217611</v>
      </c>
      <c r="P234" s="17" t="s">
        <v>14</v>
      </c>
      <c r="Q234" s="40" t="s">
        <v>793</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331</v>
      </c>
      <c r="D235" s="16" t="s">
        <v>332</v>
      </c>
      <c r="E235" s="16">
        <v>5</v>
      </c>
      <c r="F235" s="15">
        <v>28.88</v>
      </c>
      <c r="G235" s="15">
        <v>24.98</v>
      </c>
      <c r="H235" s="15">
        <v>21.08</v>
      </c>
      <c r="I235" s="14"/>
      <c r="J235" s="15">
        <v>29.6</v>
      </c>
      <c r="K235" s="15">
        <v>37.39</v>
      </c>
      <c r="L235" s="15">
        <v>50</v>
      </c>
      <c r="M235" s="15"/>
      <c r="N235" s="15">
        <v>44.724815737</v>
      </c>
      <c r="O235" s="15">
        <v>90.249772316000005</v>
      </c>
      <c r="P235" s="16" t="s">
        <v>14</v>
      </c>
      <c r="Q235" s="39" t="s">
        <v>794</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333</v>
      </c>
      <c r="D236" s="17" t="s">
        <v>334</v>
      </c>
      <c r="E236" s="17">
        <v>4</v>
      </c>
      <c r="F236" s="14">
        <v>63.49</v>
      </c>
      <c r="G236" s="14">
        <v>56.54</v>
      </c>
      <c r="H236" s="14">
        <v>49.59</v>
      </c>
      <c r="I236" s="14"/>
      <c r="J236" s="14">
        <v>76</v>
      </c>
      <c r="K236" s="14">
        <v>89.89</v>
      </c>
      <c r="L236" s="14">
        <v>112.38</v>
      </c>
      <c r="M236" s="14"/>
      <c r="N236" s="14">
        <v>49.965378825999998</v>
      </c>
      <c r="O236" s="33">
        <v>69.644450143</v>
      </c>
      <c r="P236" s="17" t="s">
        <v>17</v>
      </c>
      <c r="Q236" s="40" t="s">
        <v>795</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335</v>
      </c>
      <c r="D237" s="16" t="s">
        <v>336</v>
      </c>
      <c r="E237" s="16">
        <v>0</v>
      </c>
      <c r="F237" s="15">
        <v>22.02</v>
      </c>
      <c r="G237" s="15">
        <v>19.899999999999999</v>
      </c>
      <c r="H237" s="15">
        <v>17.79</v>
      </c>
      <c r="I237" s="14"/>
      <c r="J237" s="15">
        <v>22.33</v>
      </c>
      <c r="K237" s="15">
        <v>26.55</v>
      </c>
      <c r="L237" s="15">
        <v>33.39</v>
      </c>
      <c r="M237" s="15"/>
      <c r="N237" s="15">
        <v>26.25564945</v>
      </c>
      <c r="O237" s="15">
        <v>146.27939926000002</v>
      </c>
      <c r="P237" s="16" t="s">
        <v>14</v>
      </c>
      <c r="Q237" s="39" t="s">
        <v>796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337</v>
      </c>
      <c r="D238" s="17" t="s">
        <v>338</v>
      </c>
      <c r="E238" s="17">
        <v>2</v>
      </c>
      <c r="F238" s="14">
        <v>31.08</v>
      </c>
      <c r="G238" s="14">
        <v>25.76</v>
      </c>
      <c r="H238" s="14">
        <v>20.440000000000001</v>
      </c>
      <c r="I238" s="14"/>
      <c r="J238" s="14">
        <v>31.8</v>
      </c>
      <c r="K238" s="14">
        <v>42.43</v>
      </c>
      <c r="L238" s="14">
        <v>59.63</v>
      </c>
      <c r="M238" s="14"/>
      <c r="N238" s="14">
        <v>38.919151843000002</v>
      </c>
      <c r="O238" s="33">
        <v>198.32042457999998</v>
      </c>
      <c r="P238" s="17" t="s">
        <v>14</v>
      </c>
      <c r="Q238" s="40" t="s">
        <v>797</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339</v>
      </c>
      <c r="D239" s="16" t="s">
        <v>340</v>
      </c>
      <c r="E239" s="16">
        <v>2</v>
      </c>
      <c r="F239" s="15">
        <v>15.1</v>
      </c>
      <c r="G239" s="15">
        <v>13.99</v>
      </c>
      <c r="H239" s="15">
        <v>12.89</v>
      </c>
      <c r="I239" s="14"/>
      <c r="J239" s="15">
        <v>15.47</v>
      </c>
      <c r="K239" s="15">
        <v>17.670000000000002</v>
      </c>
      <c r="L239" s="15">
        <v>21.24</v>
      </c>
      <c r="M239" s="15"/>
      <c r="N239" s="15">
        <v>46.774049894999997</v>
      </c>
      <c r="O239" s="15">
        <v>11.082668368</v>
      </c>
      <c r="P239" s="16" t="s">
        <v>14</v>
      </c>
      <c r="Q239" s="39" t="s">
        <v>798</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417</v>
      </c>
      <c r="D240" s="17" t="s">
        <v>418</v>
      </c>
      <c r="E240" s="17">
        <v>0</v>
      </c>
      <c r="F240" s="14">
        <v>4.08</v>
      </c>
      <c r="G240" s="14">
        <v>2.97</v>
      </c>
      <c r="H240" s="14">
        <v>1.87</v>
      </c>
      <c r="I240" s="14"/>
      <c r="J240" s="14">
        <v>4.2699999999999996</v>
      </c>
      <c r="K240" s="14">
        <v>6.47</v>
      </c>
      <c r="L240" s="14">
        <v>10.029999999999999</v>
      </c>
      <c r="M240" s="14"/>
      <c r="N240" s="14">
        <v>22.376578771999998</v>
      </c>
      <c r="O240" s="33">
        <v>2.1788536316</v>
      </c>
      <c r="P240" s="17" t="s">
        <v>14</v>
      </c>
      <c r="Q240" s="40" t="s">
        <v>799</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341</v>
      </c>
      <c r="D241" s="16" t="s">
        <v>342</v>
      </c>
      <c r="E241" s="16">
        <v>5</v>
      </c>
      <c r="F241" s="15">
        <v>12.96</v>
      </c>
      <c r="G241" s="15">
        <v>11.27</v>
      </c>
      <c r="H241" s="15">
        <v>9.59</v>
      </c>
      <c r="I241" s="14"/>
      <c r="J241" s="15">
        <v>13.64</v>
      </c>
      <c r="K241" s="15">
        <v>17</v>
      </c>
      <c r="L241" s="15">
        <v>22.44</v>
      </c>
      <c r="M241" s="15"/>
      <c r="N241" s="15">
        <v>35.933657963000002</v>
      </c>
      <c r="O241" s="15">
        <v>12.667366104999999</v>
      </c>
      <c r="P241" s="16" t="s">
        <v>14</v>
      </c>
      <c r="Q241" s="39" t="s">
        <v>800</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343</v>
      </c>
      <c r="D242" s="17" t="s">
        <v>344</v>
      </c>
      <c r="E242" s="17">
        <v>6</v>
      </c>
      <c r="F242" s="14">
        <v>28.76</v>
      </c>
      <c r="G242" s="14">
        <v>25.71</v>
      </c>
      <c r="H242" s="14">
        <v>22.67</v>
      </c>
      <c r="I242" s="14"/>
      <c r="J242" s="14">
        <v>29.28</v>
      </c>
      <c r="K242" s="14">
        <v>35.36</v>
      </c>
      <c r="L242" s="14">
        <v>45.21</v>
      </c>
      <c r="M242" s="14"/>
      <c r="N242" s="14">
        <v>46.508128843000001</v>
      </c>
      <c r="O242" s="33">
        <v>161.89356716</v>
      </c>
      <c r="P242" s="17" t="s">
        <v>14</v>
      </c>
      <c r="Q242" s="40" t="s">
        <v>801</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345</v>
      </c>
      <c r="D243" s="16" t="s">
        <v>346</v>
      </c>
      <c r="E243" s="16">
        <v>5</v>
      </c>
      <c r="F243" s="15">
        <v>6.4</v>
      </c>
      <c r="G243" s="15">
        <v>5.46</v>
      </c>
      <c r="H243" s="15">
        <v>4.53</v>
      </c>
      <c r="I243" s="14"/>
      <c r="J243" s="15">
        <v>6.52</v>
      </c>
      <c r="K243" s="15">
        <v>8.3800000000000008</v>
      </c>
      <c r="L243" s="15">
        <v>11.39</v>
      </c>
      <c r="M243" s="15"/>
      <c r="N243" s="15">
        <v>39.993309945999997</v>
      </c>
      <c r="O243" s="15">
        <v>4.4122377367999999</v>
      </c>
      <c r="P243" s="16" t="s">
        <v>14</v>
      </c>
      <c r="Q243" s="39" t="s">
        <v>802</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347</v>
      </c>
      <c r="D244" s="17" t="s">
        <v>348</v>
      </c>
      <c r="E244" s="17">
        <v>0</v>
      </c>
      <c r="F244" s="14">
        <v>59.61</v>
      </c>
      <c r="G244" s="14">
        <v>54.8</v>
      </c>
      <c r="H244" s="14">
        <v>50</v>
      </c>
      <c r="I244" s="14"/>
      <c r="J244" s="14">
        <v>63.2</v>
      </c>
      <c r="K244" s="14">
        <v>72.8</v>
      </c>
      <c r="L244" s="14">
        <v>88.34</v>
      </c>
      <c r="M244" s="14"/>
      <c r="N244" s="14">
        <v>42.445499953000002</v>
      </c>
      <c r="O244" s="33">
        <v>15.688875894000001</v>
      </c>
      <c r="P244" s="17" t="s">
        <v>14</v>
      </c>
      <c r="Q244" s="40" t="s">
        <v>803</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349</v>
      </c>
      <c r="D245" s="16" t="s">
        <v>419</v>
      </c>
      <c r="E245" s="16">
        <v>7</v>
      </c>
      <c r="F245" s="15">
        <v>8.35</v>
      </c>
      <c r="G245" s="15">
        <v>7.28</v>
      </c>
      <c r="H245" s="15">
        <v>6.21</v>
      </c>
      <c r="I245" s="14"/>
      <c r="J245" s="15">
        <v>9.35</v>
      </c>
      <c r="K245" s="15">
        <v>11.48</v>
      </c>
      <c r="L245" s="15">
        <v>14.93</v>
      </c>
      <c r="M245" s="15"/>
      <c r="N245" s="15">
        <v>56.210564058000003</v>
      </c>
      <c r="O245" s="15">
        <v>6.6963716315999999</v>
      </c>
      <c r="P245" s="16" t="s">
        <v>17</v>
      </c>
      <c r="Q245" s="39" t="s">
        <v>804</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349</v>
      </c>
      <c r="D246" s="17" t="s">
        <v>350</v>
      </c>
      <c r="E246" s="17">
        <v>7</v>
      </c>
      <c r="F246" s="14">
        <v>8.89</v>
      </c>
      <c r="G246" s="14">
        <v>7.65</v>
      </c>
      <c r="H246" s="14">
        <v>6.42</v>
      </c>
      <c r="I246" s="14"/>
      <c r="J246" s="14">
        <v>9.93</v>
      </c>
      <c r="K246" s="14">
        <v>12.39</v>
      </c>
      <c r="L246" s="14">
        <v>16.38</v>
      </c>
      <c r="M246" s="14"/>
      <c r="N246" s="14">
        <v>59.381243851999997</v>
      </c>
      <c r="O246" s="33">
        <v>146.14520489</v>
      </c>
      <c r="P246" s="17" t="s">
        <v>17</v>
      </c>
      <c r="Q246" s="40" t="s">
        <v>805</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351</v>
      </c>
      <c r="D247" s="16" t="s">
        <v>352</v>
      </c>
      <c r="E247" s="16">
        <v>4</v>
      </c>
      <c r="F247" s="15">
        <v>81.06</v>
      </c>
      <c r="G247" s="15">
        <v>75.63</v>
      </c>
      <c r="H247" s="15">
        <v>70.2</v>
      </c>
      <c r="I247" s="14"/>
      <c r="J247" s="15">
        <v>83.6</v>
      </c>
      <c r="K247" s="15">
        <v>94.45</v>
      </c>
      <c r="L247" s="15">
        <v>112.01</v>
      </c>
      <c r="M247" s="15"/>
      <c r="N247" s="15">
        <v>45.398528493000001</v>
      </c>
      <c r="O247" s="15">
        <v>1686.8480734999998</v>
      </c>
      <c r="P247" s="16" t="s">
        <v>14</v>
      </c>
      <c r="Q247" s="39" t="s">
        <v>806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353</v>
      </c>
      <c r="D248" s="17" t="s">
        <v>354</v>
      </c>
      <c r="E248" s="17">
        <v>2</v>
      </c>
      <c r="F248" s="14">
        <v>17.13</v>
      </c>
      <c r="G248" s="14">
        <v>15.13</v>
      </c>
      <c r="H248" s="14">
        <v>13.14</v>
      </c>
      <c r="I248" s="14"/>
      <c r="J248" s="14">
        <v>17.850000000000001</v>
      </c>
      <c r="K248" s="14">
        <v>21.83</v>
      </c>
      <c r="L248" s="14">
        <v>28.28</v>
      </c>
      <c r="M248" s="14"/>
      <c r="N248" s="14">
        <v>40.482779905999998</v>
      </c>
      <c r="O248" s="33">
        <v>7.8847906315999996</v>
      </c>
      <c r="P248" s="17" t="s">
        <v>14</v>
      </c>
      <c r="Q248" s="40" t="s">
        <v>807</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355</v>
      </c>
      <c r="D249" s="16" t="s">
        <v>356</v>
      </c>
      <c r="E249" s="16">
        <v>0</v>
      </c>
      <c r="F249" s="15">
        <v>3.33</v>
      </c>
      <c r="G249" s="15">
        <v>2.79</v>
      </c>
      <c r="H249" s="15">
        <v>2.25</v>
      </c>
      <c r="I249" s="14"/>
      <c r="J249" s="15">
        <v>3.43</v>
      </c>
      <c r="K249" s="15">
        <v>4.5</v>
      </c>
      <c r="L249" s="15">
        <v>6.24</v>
      </c>
      <c r="M249" s="15"/>
      <c r="N249" s="15">
        <v>25.742655712000001</v>
      </c>
      <c r="O249" s="15">
        <v>55.979500420999997</v>
      </c>
      <c r="P249" s="16" t="s">
        <v>14</v>
      </c>
      <c r="Q249" s="39" t="s">
        <v>808</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357</v>
      </c>
      <c r="D250" s="17" t="s">
        <v>358</v>
      </c>
      <c r="E250" s="17">
        <v>10</v>
      </c>
      <c r="F250" s="14">
        <v>32.799999999999997</v>
      </c>
      <c r="G250" s="14">
        <v>29.89</v>
      </c>
      <c r="H250" s="14">
        <v>26.98</v>
      </c>
      <c r="I250" s="14"/>
      <c r="J250" s="14">
        <v>34.200000000000003</v>
      </c>
      <c r="K250" s="14">
        <v>40.01</v>
      </c>
      <c r="L250" s="14">
        <v>49.43</v>
      </c>
      <c r="M250" s="14"/>
      <c r="N250" s="14">
        <v>52.905997478000003</v>
      </c>
      <c r="O250" s="33">
        <v>235.07711295000001</v>
      </c>
      <c r="P250" s="17" t="s">
        <v>17</v>
      </c>
      <c r="Q250" s="40" t="s">
        <v>809</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543</v>
      </c>
      <c r="D251" s="16" t="s">
        <v>544</v>
      </c>
      <c r="E251" s="16">
        <v>6</v>
      </c>
      <c r="F251" s="15">
        <v>81.42</v>
      </c>
      <c r="G251" s="15">
        <v>76.290000000000006</v>
      </c>
      <c r="H251" s="15">
        <v>71.17</v>
      </c>
      <c r="I251" s="14"/>
      <c r="J251" s="15">
        <v>92.18</v>
      </c>
      <c r="K251" s="15">
        <v>102.42</v>
      </c>
      <c r="L251" s="15">
        <v>118.99</v>
      </c>
      <c r="M251" s="15"/>
      <c r="N251" s="15">
        <v>62.903992465000002</v>
      </c>
      <c r="O251" s="15">
        <v>2.685793919</v>
      </c>
      <c r="P251" s="16" t="s">
        <v>17</v>
      </c>
      <c r="Q251" s="39" t="s">
        <v>810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359</v>
      </c>
      <c r="D252" s="17" t="s">
        <v>360</v>
      </c>
      <c r="E252" s="17">
        <v>5</v>
      </c>
      <c r="F252" s="14">
        <v>13.15</v>
      </c>
      <c r="G252" s="14">
        <v>11.77</v>
      </c>
      <c r="H252" s="14">
        <v>10.39</v>
      </c>
      <c r="I252" s="14"/>
      <c r="J252" s="14">
        <v>13.69</v>
      </c>
      <c r="K252" s="14">
        <v>16.440000000000001</v>
      </c>
      <c r="L252" s="14">
        <v>20.9</v>
      </c>
      <c r="M252" s="14"/>
      <c r="N252" s="14">
        <v>44.755617798999999</v>
      </c>
      <c r="O252" s="33">
        <v>13.422340789</v>
      </c>
      <c r="P252" s="17" t="s">
        <v>14</v>
      </c>
      <c r="Q252" s="40" t="s">
        <v>811</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545</v>
      </c>
      <c r="D253" s="16" t="s">
        <v>546</v>
      </c>
      <c r="E253" s="16">
        <v>1</v>
      </c>
      <c r="F253" s="15">
        <v>3.25</v>
      </c>
      <c r="G253" s="15">
        <v>2.87</v>
      </c>
      <c r="H253" s="15">
        <v>2.5</v>
      </c>
      <c r="I253" s="14"/>
      <c r="J253" s="15">
        <v>3.48</v>
      </c>
      <c r="K253" s="15">
        <v>4.22</v>
      </c>
      <c r="L253" s="15">
        <v>5.43</v>
      </c>
      <c r="M253" s="15"/>
      <c r="N253" s="15">
        <v>46.762906508</v>
      </c>
      <c r="O253" s="15">
        <v>1.2549364737000002</v>
      </c>
      <c r="P253" s="16" t="s">
        <v>14</v>
      </c>
      <c r="Q253" s="39" t="s">
        <v>812</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361</v>
      </c>
      <c r="D254" s="17" t="s">
        <v>362</v>
      </c>
      <c r="E254" s="17">
        <v>0</v>
      </c>
      <c r="F254" s="14">
        <v>22.61</v>
      </c>
      <c r="G254" s="14">
        <v>19.45</v>
      </c>
      <c r="H254" s="14">
        <v>16.3</v>
      </c>
      <c r="I254" s="14"/>
      <c r="J254" s="14">
        <v>23.28</v>
      </c>
      <c r="K254" s="14">
        <v>29.58</v>
      </c>
      <c r="L254" s="14">
        <v>39.79</v>
      </c>
      <c r="M254" s="14"/>
      <c r="N254" s="14">
        <v>30.844559539999999</v>
      </c>
      <c r="O254" s="33">
        <v>72.794149525999998</v>
      </c>
      <c r="P254" s="17" t="s">
        <v>14</v>
      </c>
      <c r="Q254" s="40" t="s">
        <v>813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473</v>
      </c>
      <c r="D255" s="16" t="s">
        <v>474</v>
      </c>
      <c r="E255" s="16">
        <v>2</v>
      </c>
      <c r="F255" s="15">
        <v>1.2</v>
      </c>
      <c r="G255" s="15">
        <v>0.97</v>
      </c>
      <c r="H255" s="15">
        <v>0.75</v>
      </c>
      <c r="I255" s="14"/>
      <c r="J255" s="15">
        <v>1.25</v>
      </c>
      <c r="K255" s="15">
        <v>1.69</v>
      </c>
      <c r="L255" s="15">
        <v>2.41</v>
      </c>
      <c r="M255" s="15"/>
      <c r="N255" s="15">
        <v>35.537166724999999</v>
      </c>
      <c r="O255" s="15">
        <v>3.1687262105</v>
      </c>
      <c r="P255" s="16" t="s">
        <v>14</v>
      </c>
      <c r="Q255" s="39" t="s">
        <v>814</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363</v>
      </c>
      <c r="D256" s="17" t="s">
        <v>364</v>
      </c>
      <c r="E256" s="17">
        <v>2</v>
      </c>
      <c r="F256" s="14">
        <v>14.78</v>
      </c>
      <c r="G256" s="14">
        <v>13.21</v>
      </c>
      <c r="H256" s="14">
        <v>11.64</v>
      </c>
      <c r="I256" s="14"/>
      <c r="J256" s="14">
        <v>15.03</v>
      </c>
      <c r="K256" s="14">
        <v>18.16</v>
      </c>
      <c r="L256" s="14">
        <v>23.24</v>
      </c>
      <c r="M256" s="14"/>
      <c r="N256" s="14">
        <v>32.708491420000001</v>
      </c>
      <c r="O256" s="33">
        <v>25.536650211000001</v>
      </c>
      <c r="P256" s="17" t="s">
        <v>14</v>
      </c>
      <c r="Q256" s="40" t="s">
        <v>815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365</v>
      </c>
      <c r="D257" s="16" t="s">
        <v>366</v>
      </c>
      <c r="E257" s="16">
        <v>0</v>
      </c>
      <c r="F257" s="15">
        <v>42.01</v>
      </c>
      <c r="G257" s="15">
        <v>38.17</v>
      </c>
      <c r="H257" s="15">
        <v>34.340000000000003</v>
      </c>
      <c r="I257" s="14"/>
      <c r="J257" s="15">
        <v>43.27</v>
      </c>
      <c r="K257" s="15">
        <v>50.93</v>
      </c>
      <c r="L257" s="15">
        <v>63.33</v>
      </c>
      <c r="M257" s="15"/>
      <c r="N257" s="15">
        <v>30.504438209</v>
      </c>
      <c r="O257" s="15">
        <v>358.99367932000001</v>
      </c>
      <c r="P257" s="16" t="s">
        <v>14</v>
      </c>
      <c r="Q257" s="39" t="s">
        <v>816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404</v>
      </c>
      <c r="D258" s="17" t="s">
        <v>405</v>
      </c>
      <c r="E258" s="17">
        <v>7</v>
      </c>
      <c r="F258" s="14">
        <v>2212.35</v>
      </c>
      <c r="G258" s="14">
        <v>1768.81</v>
      </c>
      <c r="H258" s="14">
        <v>1325.28</v>
      </c>
      <c r="I258" s="14"/>
      <c r="J258" s="14">
        <v>2570</v>
      </c>
      <c r="K258" s="14">
        <v>3457.06</v>
      </c>
      <c r="L258" s="14">
        <v>4892.4399999999996</v>
      </c>
      <c r="M258" s="14"/>
      <c r="N258" s="14">
        <v>53.875023890000001</v>
      </c>
      <c r="O258" s="33">
        <v>5.2164763673999994</v>
      </c>
      <c r="P258" s="17" t="s">
        <v>17</v>
      </c>
      <c r="Q258" s="40" t="s">
        <v>817</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367</v>
      </c>
      <c r="D259" s="16" t="s">
        <v>368</v>
      </c>
      <c r="E259" s="16">
        <v>0</v>
      </c>
      <c r="F259" s="15">
        <v>7.94</v>
      </c>
      <c r="G259" s="15">
        <v>7.27</v>
      </c>
      <c r="H259" s="15">
        <v>6.6</v>
      </c>
      <c r="I259" s="14"/>
      <c r="J259" s="15">
        <v>8.06</v>
      </c>
      <c r="K259" s="15">
        <v>9.39</v>
      </c>
      <c r="L259" s="15">
        <v>11.55</v>
      </c>
      <c r="M259" s="15"/>
      <c r="N259" s="15">
        <v>28.356828131</v>
      </c>
      <c r="O259" s="15">
        <v>4.7496868421</v>
      </c>
      <c r="P259" s="16" t="s">
        <v>14</v>
      </c>
      <c r="Q259" s="39" t="s">
        <v>818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369</v>
      </c>
      <c r="D260" s="17" t="s">
        <v>370</v>
      </c>
      <c r="E260" s="17">
        <v>0</v>
      </c>
      <c r="F260" s="14" t="s">
        <v>32</v>
      </c>
      <c r="G260" s="14" t="s">
        <v>32</v>
      </c>
      <c r="H260" s="14" t="s">
        <v>32</v>
      </c>
      <c r="I260" s="14"/>
      <c r="J260" s="14" t="s">
        <v>32</v>
      </c>
      <c r="K260" s="14" t="s">
        <v>32</v>
      </c>
      <c r="L260" s="14" t="s">
        <v>32</v>
      </c>
      <c r="M260" s="14"/>
      <c r="N260" s="14" t="s">
        <v>32</v>
      </c>
      <c r="O260" s="33" t="s">
        <v>32</v>
      </c>
      <c r="P260" s="17" t="s">
        <v>32</v>
      </c>
      <c r="Q260" s="40" t="s">
        <v>33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371</v>
      </c>
      <c r="D261" s="16" t="s">
        <v>372</v>
      </c>
      <c r="E261" s="16">
        <v>1</v>
      </c>
      <c r="F261" s="15">
        <v>9.26</v>
      </c>
      <c r="G261" s="15">
        <v>7.39</v>
      </c>
      <c r="H261" s="15">
        <v>5.53</v>
      </c>
      <c r="I261" s="14"/>
      <c r="J261" s="15">
        <v>9.73</v>
      </c>
      <c r="K261" s="15">
        <v>13.45</v>
      </c>
      <c r="L261" s="15">
        <v>19.48</v>
      </c>
      <c r="M261" s="15"/>
      <c r="N261" s="15">
        <v>32.247646211999999</v>
      </c>
      <c r="O261" s="15">
        <v>50.447081895000004</v>
      </c>
      <c r="P261" s="16" t="s">
        <v>14</v>
      </c>
      <c r="Q261" s="39" t="s">
        <v>819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514</v>
      </c>
      <c r="D262" s="17" t="s">
        <v>515</v>
      </c>
      <c r="E262" s="17">
        <v>4</v>
      </c>
      <c r="F262" s="14">
        <v>9.7799999999999994</v>
      </c>
      <c r="G262" s="14">
        <v>9.5</v>
      </c>
      <c r="H262" s="14">
        <v>9.2200000000000006</v>
      </c>
      <c r="I262" s="14"/>
      <c r="J262" s="14">
        <v>10.44</v>
      </c>
      <c r="K262" s="14">
        <v>10.99</v>
      </c>
      <c r="L262" s="14">
        <v>11.89</v>
      </c>
      <c r="M262" s="14"/>
      <c r="N262" s="14">
        <v>54.363897139999999</v>
      </c>
      <c r="O262" s="33">
        <v>1.8432646320999999</v>
      </c>
      <c r="P262" s="17" t="s">
        <v>17</v>
      </c>
      <c r="Q262" s="40" t="s">
        <v>820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821</v>
      </c>
      <c r="D263" s="16" t="s">
        <v>822</v>
      </c>
      <c r="E263" s="16">
        <v>3</v>
      </c>
      <c r="F263" s="15">
        <v>111.28</v>
      </c>
      <c r="G263" s="15">
        <v>101.8</v>
      </c>
      <c r="H263" s="15">
        <v>92.33</v>
      </c>
      <c r="I263" s="14"/>
      <c r="J263" s="15">
        <v>113.38</v>
      </c>
      <c r="K263" s="15">
        <v>132.32</v>
      </c>
      <c r="L263" s="15">
        <v>162.97</v>
      </c>
      <c r="M263" s="15"/>
      <c r="N263" s="15">
        <v>38.035988011000001</v>
      </c>
      <c r="O263" s="15">
        <v>1.0158982805000001</v>
      </c>
      <c r="P263" s="16" t="s">
        <v>14</v>
      </c>
      <c r="Q263" s="39" t="s">
        <v>823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824</v>
      </c>
      <c r="D264" s="17" t="s">
        <v>825</v>
      </c>
      <c r="E264" s="17">
        <v>6</v>
      </c>
      <c r="F264" s="14">
        <v>120</v>
      </c>
      <c r="G264" s="14">
        <v>111.78</v>
      </c>
      <c r="H264" s="14">
        <v>103.56</v>
      </c>
      <c r="I264" s="14"/>
      <c r="J264" s="14">
        <v>122.65</v>
      </c>
      <c r="K264" s="14">
        <v>139.08000000000001</v>
      </c>
      <c r="L264" s="14">
        <v>165.67</v>
      </c>
      <c r="M264" s="14"/>
      <c r="N264" s="14">
        <v>29.925052742999998</v>
      </c>
      <c r="O264" s="33">
        <v>1.0536652074000001</v>
      </c>
      <c r="P264" s="17" t="s">
        <v>14</v>
      </c>
      <c r="Q264" s="40" t="s">
        <v>826</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461</v>
      </c>
      <c r="D265" s="16" t="s">
        <v>462</v>
      </c>
      <c r="E265" s="16">
        <v>4</v>
      </c>
      <c r="F265" s="15">
        <v>180.01</v>
      </c>
      <c r="G265" s="15">
        <v>168.14</v>
      </c>
      <c r="H265" s="15">
        <v>156.27000000000001</v>
      </c>
      <c r="I265" s="14"/>
      <c r="J265" s="15">
        <v>182.84</v>
      </c>
      <c r="K265" s="15">
        <v>206.57</v>
      </c>
      <c r="L265" s="15">
        <v>244.97</v>
      </c>
      <c r="M265" s="15"/>
      <c r="N265" s="15">
        <v>27.492652973999999</v>
      </c>
      <c r="O265" s="15">
        <v>7.6546853789</v>
      </c>
      <c r="P265" s="16" t="s">
        <v>14</v>
      </c>
      <c r="Q265" s="39" t="s">
        <v>827</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373</v>
      </c>
      <c r="D266" s="17" t="s">
        <v>374</v>
      </c>
      <c r="E266" s="17">
        <v>1</v>
      </c>
      <c r="F266" s="14">
        <v>47.04</v>
      </c>
      <c r="G266" s="14">
        <v>40.14</v>
      </c>
      <c r="H266" s="14">
        <v>33.25</v>
      </c>
      <c r="I266" s="14"/>
      <c r="J266" s="14">
        <v>48.65</v>
      </c>
      <c r="K266" s="14">
        <v>62.43</v>
      </c>
      <c r="L266" s="14">
        <v>84.73</v>
      </c>
      <c r="M266" s="14"/>
      <c r="N266" s="14">
        <v>44.798474212999999</v>
      </c>
      <c r="O266" s="33">
        <v>3.4489448362999999</v>
      </c>
      <c r="P266" s="17" t="s">
        <v>14</v>
      </c>
      <c r="Q266" s="40" t="s">
        <v>828</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428</v>
      </c>
      <c r="D267" s="16" t="s">
        <v>429</v>
      </c>
      <c r="E267" s="16">
        <v>7</v>
      </c>
      <c r="F267" s="15">
        <v>105.54</v>
      </c>
      <c r="G267" s="15">
        <v>101.98</v>
      </c>
      <c r="H267" s="15">
        <v>98.43</v>
      </c>
      <c r="I267" s="14"/>
      <c r="J267" s="15">
        <v>109.77</v>
      </c>
      <c r="K267" s="15">
        <v>116.87</v>
      </c>
      <c r="L267" s="15">
        <v>128.36000000000001</v>
      </c>
      <c r="M267" s="15"/>
      <c r="N267" s="15">
        <v>62.841587474000001</v>
      </c>
      <c r="O267" s="15">
        <v>2.1303023047000003</v>
      </c>
      <c r="P267" s="16" t="s">
        <v>17</v>
      </c>
      <c r="Q267" s="39" t="s">
        <v>829</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830</v>
      </c>
      <c r="D268" s="17" t="s">
        <v>831</v>
      </c>
      <c r="E268" s="17">
        <v>1</v>
      </c>
      <c r="F268" s="14">
        <v>34.340000000000003</v>
      </c>
      <c r="G268" s="14">
        <v>28.65</v>
      </c>
      <c r="H268" s="14">
        <v>22.96</v>
      </c>
      <c r="I268" s="14"/>
      <c r="J268" s="14">
        <v>35.340000000000003</v>
      </c>
      <c r="K268" s="14">
        <v>46.71</v>
      </c>
      <c r="L268" s="14">
        <v>65.12</v>
      </c>
      <c r="M268" s="14"/>
      <c r="N268" s="14">
        <v>44.080564907999999</v>
      </c>
      <c r="O268" s="33">
        <v>1.2521614641999999</v>
      </c>
      <c r="P268" s="17" t="s">
        <v>14</v>
      </c>
      <c r="Q268" s="40" t="s">
        <v>832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516</v>
      </c>
      <c r="D269" s="16" t="s">
        <v>517</v>
      </c>
      <c r="E269" s="16">
        <v>7</v>
      </c>
      <c r="F269" s="15">
        <v>96.18</v>
      </c>
      <c r="G269" s="15">
        <v>92.15</v>
      </c>
      <c r="H269" s="15">
        <v>88.12</v>
      </c>
      <c r="I269" s="14"/>
      <c r="J269" s="15">
        <v>98.45</v>
      </c>
      <c r="K269" s="15">
        <v>106.5</v>
      </c>
      <c r="L269" s="15">
        <v>119.53</v>
      </c>
      <c r="M269" s="15"/>
      <c r="N269" s="15">
        <v>66.101925539999996</v>
      </c>
      <c r="O269" s="15">
        <v>1.01544379</v>
      </c>
      <c r="P269" s="16" t="s">
        <v>17</v>
      </c>
      <c r="Q269" s="39" t="s">
        <v>833</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463</v>
      </c>
      <c r="D270" s="17" t="s">
        <v>464</v>
      </c>
      <c r="E270" s="17">
        <v>4</v>
      </c>
      <c r="F270" s="14">
        <v>40.42</v>
      </c>
      <c r="G270" s="14">
        <v>35.6</v>
      </c>
      <c r="H270" s="14">
        <v>30.78</v>
      </c>
      <c r="I270" s="14"/>
      <c r="J270" s="14">
        <v>42.76</v>
      </c>
      <c r="K270" s="14">
        <v>52.39</v>
      </c>
      <c r="L270" s="14">
        <v>67.98</v>
      </c>
      <c r="M270" s="14"/>
      <c r="N270" s="14">
        <v>41.873205716000001</v>
      </c>
      <c r="O270" s="33">
        <v>2.2481897253000001</v>
      </c>
      <c r="P270" s="17" t="s">
        <v>14</v>
      </c>
      <c r="Q270" s="40" t="s">
        <v>834</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518</v>
      </c>
      <c r="D271" s="16" t="s">
        <v>519</v>
      </c>
      <c r="E271" s="16">
        <v>3</v>
      </c>
      <c r="F271" s="15">
        <v>45</v>
      </c>
      <c r="G271" s="15">
        <v>38.24</v>
      </c>
      <c r="H271" s="15">
        <v>31.48</v>
      </c>
      <c r="I271" s="14"/>
      <c r="J271" s="15">
        <v>46.96</v>
      </c>
      <c r="K271" s="15">
        <v>60.47</v>
      </c>
      <c r="L271" s="15">
        <v>82.34</v>
      </c>
      <c r="M271" s="15"/>
      <c r="N271" s="15">
        <v>41.074870873000002</v>
      </c>
      <c r="O271" s="15">
        <v>1.8406471395000001</v>
      </c>
      <c r="P271" s="16" t="s">
        <v>14</v>
      </c>
      <c r="Q271" s="39" t="s">
        <v>835</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436</v>
      </c>
      <c r="D272" s="17" t="s">
        <v>437</v>
      </c>
      <c r="E272" s="17">
        <v>0</v>
      </c>
      <c r="F272" s="14">
        <v>40.1</v>
      </c>
      <c r="G272" s="14">
        <v>35.229999999999997</v>
      </c>
      <c r="H272" s="14">
        <v>30.37</v>
      </c>
      <c r="I272" s="14"/>
      <c r="J272" s="14">
        <v>42.25</v>
      </c>
      <c r="K272" s="14">
        <v>51.97</v>
      </c>
      <c r="L272" s="14">
        <v>67.709999999999994</v>
      </c>
      <c r="M272" s="14"/>
      <c r="N272" s="14">
        <v>31.591123832000001</v>
      </c>
      <c r="O272" s="33">
        <v>1.9270465579</v>
      </c>
      <c r="P272" s="17" t="s">
        <v>14</v>
      </c>
      <c r="Q272" s="40" t="s">
        <v>836</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488</v>
      </c>
      <c r="D273" s="16" t="s">
        <v>375</v>
      </c>
      <c r="E273" s="16">
        <v>1</v>
      </c>
      <c r="F273" s="15">
        <v>86.08</v>
      </c>
      <c r="G273" s="15">
        <v>71.91</v>
      </c>
      <c r="H273" s="15">
        <v>57.75</v>
      </c>
      <c r="I273" s="14"/>
      <c r="J273" s="15">
        <v>88.5</v>
      </c>
      <c r="K273" s="15">
        <v>116.82</v>
      </c>
      <c r="L273" s="15">
        <v>162.65</v>
      </c>
      <c r="M273" s="15"/>
      <c r="N273" s="15">
        <v>42.464295212000003</v>
      </c>
      <c r="O273" s="15">
        <v>8.8953914747000002</v>
      </c>
      <c r="P273" s="16" t="s">
        <v>14</v>
      </c>
      <c r="Q273" s="39" t="s">
        <v>837</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489</v>
      </c>
      <c r="D274" s="17" t="s">
        <v>376</v>
      </c>
      <c r="E274" s="17">
        <v>0</v>
      </c>
      <c r="F274" s="14">
        <v>30.19</v>
      </c>
      <c r="G274" s="14">
        <v>22.14</v>
      </c>
      <c r="H274" s="14">
        <v>14.1</v>
      </c>
      <c r="I274" s="14"/>
      <c r="J274" s="14">
        <v>31.68</v>
      </c>
      <c r="K274" s="14">
        <v>47.76</v>
      </c>
      <c r="L274" s="14">
        <v>73.790000000000006</v>
      </c>
      <c r="M274" s="14"/>
      <c r="N274" s="14">
        <v>32.972326322999997</v>
      </c>
      <c r="O274" s="33">
        <v>5.3736450258000001</v>
      </c>
      <c r="P274" s="17" t="s">
        <v>14</v>
      </c>
      <c r="Q274" s="40" t="s">
        <v>838</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490</v>
      </c>
      <c r="D275" s="16" t="s">
        <v>491</v>
      </c>
      <c r="E275" s="16">
        <v>1</v>
      </c>
      <c r="F275" s="15">
        <v>49.14</v>
      </c>
      <c r="G275" s="15">
        <v>40.15</v>
      </c>
      <c r="H275" s="15">
        <v>31.16</v>
      </c>
      <c r="I275" s="14"/>
      <c r="J275" s="15">
        <v>50.58</v>
      </c>
      <c r="K275" s="15">
        <v>68.55</v>
      </c>
      <c r="L275" s="15">
        <v>97.63</v>
      </c>
      <c r="M275" s="15"/>
      <c r="N275" s="15">
        <v>41.106123046</v>
      </c>
      <c r="O275" s="15">
        <v>13.230169939</v>
      </c>
      <c r="P275" s="16" t="s">
        <v>14</v>
      </c>
      <c r="Q275" s="39" t="s">
        <v>839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439</v>
      </c>
      <c r="D276" s="17" t="s">
        <v>440</v>
      </c>
      <c r="E276" s="17">
        <v>7</v>
      </c>
      <c r="F276" s="14">
        <v>33.119999999999997</v>
      </c>
      <c r="G276" s="14">
        <v>29.27</v>
      </c>
      <c r="H276" s="14">
        <v>25.43</v>
      </c>
      <c r="I276" s="14"/>
      <c r="J276" s="14">
        <v>35.76</v>
      </c>
      <c r="K276" s="14">
        <v>43.44</v>
      </c>
      <c r="L276" s="14">
        <v>55.87</v>
      </c>
      <c r="M276" s="14"/>
      <c r="N276" s="14">
        <v>57.651436021999999</v>
      </c>
      <c r="O276" s="33">
        <v>4.3854697774</v>
      </c>
      <c r="P276" s="17" t="s">
        <v>17</v>
      </c>
      <c r="Q276" s="40" t="s">
        <v>840</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547</v>
      </c>
      <c r="D277" s="16" t="s">
        <v>548</v>
      </c>
      <c r="E277" s="16">
        <v>1</v>
      </c>
      <c r="F277" s="15">
        <v>64.08</v>
      </c>
      <c r="G277" s="15">
        <v>53.39</v>
      </c>
      <c r="H277" s="15">
        <v>42.71</v>
      </c>
      <c r="I277" s="14"/>
      <c r="J277" s="15">
        <v>66.180000000000007</v>
      </c>
      <c r="K277" s="15">
        <v>87.54</v>
      </c>
      <c r="L277" s="15">
        <v>122.11</v>
      </c>
      <c r="M277" s="15"/>
      <c r="N277" s="15">
        <v>42.733968603000001</v>
      </c>
      <c r="O277" s="15">
        <v>1.0402944010999999</v>
      </c>
      <c r="P277" s="16" t="s">
        <v>14</v>
      </c>
      <c r="Q277" s="39" t="s">
        <v>841</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549</v>
      </c>
      <c r="D278" s="17" t="s">
        <v>550</v>
      </c>
      <c r="E278" s="17">
        <v>1</v>
      </c>
      <c r="F278" s="14">
        <v>94.02</v>
      </c>
      <c r="G278" s="14">
        <v>90.22</v>
      </c>
      <c r="H278" s="14">
        <v>86.43</v>
      </c>
      <c r="I278" s="14"/>
      <c r="J278" s="14">
        <v>96.79</v>
      </c>
      <c r="K278" s="14">
        <v>104.37</v>
      </c>
      <c r="L278" s="14">
        <v>116.65</v>
      </c>
      <c r="M278" s="14"/>
      <c r="N278" s="14">
        <v>44.892596632</v>
      </c>
      <c r="O278" s="33">
        <v>1.6947654411000002</v>
      </c>
      <c r="P278" s="17" t="s">
        <v>14</v>
      </c>
      <c r="Q278" s="40" t="s">
        <v>842</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377</v>
      </c>
      <c r="D279" s="16" t="s">
        <v>378</v>
      </c>
      <c r="E279" s="16">
        <v>7</v>
      </c>
      <c r="F279" s="15">
        <v>138.01</v>
      </c>
      <c r="G279" s="15">
        <v>133.41999999999999</v>
      </c>
      <c r="H279" s="15">
        <v>128.83000000000001</v>
      </c>
      <c r="I279" s="14"/>
      <c r="J279" s="15">
        <v>141.9</v>
      </c>
      <c r="K279" s="15">
        <v>151.07</v>
      </c>
      <c r="L279" s="15">
        <v>165.91</v>
      </c>
      <c r="M279" s="15"/>
      <c r="N279" s="15">
        <v>60.032656287000002</v>
      </c>
      <c r="O279" s="15">
        <v>5.6234696153000003</v>
      </c>
      <c r="P279" s="16" t="s">
        <v>17</v>
      </c>
      <c r="Q279" s="39" t="s">
        <v>843</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441</v>
      </c>
      <c r="D280" s="17" t="s">
        <v>442</v>
      </c>
      <c r="E280" s="17">
        <v>2</v>
      </c>
      <c r="F280" s="14">
        <v>122.7</v>
      </c>
      <c r="G280" s="14">
        <v>112.31</v>
      </c>
      <c r="H280" s="14">
        <v>101.92</v>
      </c>
      <c r="I280" s="14"/>
      <c r="J280" s="14">
        <v>123.95</v>
      </c>
      <c r="K280" s="14">
        <v>144.72</v>
      </c>
      <c r="L280" s="14">
        <v>178.33</v>
      </c>
      <c r="M280" s="14"/>
      <c r="N280" s="14">
        <v>23.469472587999999</v>
      </c>
      <c r="O280" s="33">
        <v>17.825175881</v>
      </c>
      <c r="P280" s="17" t="s">
        <v>14</v>
      </c>
      <c r="Q280" s="40" t="s">
        <v>844</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845</v>
      </c>
      <c r="D281" s="16" t="s">
        <v>846</v>
      </c>
      <c r="E281" s="16">
        <v>4</v>
      </c>
      <c r="F281" s="15">
        <v>71.900000000000006</v>
      </c>
      <c r="G281" s="15">
        <v>59.95</v>
      </c>
      <c r="H281" s="15">
        <v>48</v>
      </c>
      <c r="I281" s="14"/>
      <c r="J281" s="15">
        <v>100</v>
      </c>
      <c r="K281" s="15">
        <v>123.89</v>
      </c>
      <c r="L281" s="15">
        <v>162.56</v>
      </c>
      <c r="M281" s="15"/>
      <c r="N281" s="15">
        <v>55.609215423000002</v>
      </c>
      <c r="O281" s="15">
        <v>2.0124942068</v>
      </c>
      <c r="P281" s="16" t="s">
        <v>17</v>
      </c>
      <c r="Q281" s="39" t="s">
        <v>847</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492</v>
      </c>
      <c r="D282" s="17" t="s">
        <v>379</v>
      </c>
      <c r="E282" s="17">
        <v>5</v>
      </c>
      <c r="F282" s="14">
        <v>172.5</v>
      </c>
      <c r="G282" s="14">
        <v>161.05000000000001</v>
      </c>
      <c r="H282" s="14">
        <v>149.6</v>
      </c>
      <c r="I282" s="14"/>
      <c r="J282" s="14">
        <v>174</v>
      </c>
      <c r="K282" s="14">
        <v>196.89</v>
      </c>
      <c r="L282" s="14">
        <v>233.93</v>
      </c>
      <c r="M282" s="14"/>
      <c r="N282" s="14">
        <v>29.197862416</v>
      </c>
      <c r="O282" s="33">
        <v>669.49264859999994</v>
      </c>
      <c r="P282" s="17" t="s">
        <v>14</v>
      </c>
      <c r="Q282" s="40" t="s">
        <v>848</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520</v>
      </c>
      <c r="D283" s="16" t="s">
        <v>521</v>
      </c>
      <c r="E283" s="16">
        <v>7</v>
      </c>
      <c r="F283" s="15">
        <v>92.3</v>
      </c>
      <c r="G283" s="15">
        <v>88.51</v>
      </c>
      <c r="H283" s="15">
        <v>84.72</v>
      </c>
      <c r="I283" s="14"/>
      <c r="J283" s="15">
        <v>95.47</v>
      </c>
      <c r="K283" s="15">
        <v>103.04</v>
      </c>
      <c r="L283" s="15">
        <v>115.3</v>
      </c>
      <c r="M283" s="15"/>
      <c r="N283" s="15">
        <v>65.520713366999999</v>
      </c>
      <c r="O283" s="15">
        <v>1.2464777031999998</v>
      </c>
      <c r="P283" s="16" t="s">
        <v>17</v>
      </c>
      <c r="Q283" s="39" t="s">
        <v>849</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522</v>
      </c>
      <c r="D284" s="17" t="s">
        <v>523</v>
      </c>
      <c r="E284" s="17">
        <v>4</v>
      </c>
      <c r="F284" s="14">
        <v>106.84</v>
      </c>
      <c r="G284" s="14">
        <v>97.42</v>
      </c>
      <c r="H284" s="14">
        <v>88</v>
      </c>
      <c r="I284" s="14"/>
      <c r="J284" s="14">
        <v>108.13</v>
      </c>
      <c r="K284" s="14">
        <v>126.96</v>
      </c>
      <c r="L284" s="14">
        <v>157.43</v>
      </c>
      <c r="M284" s="14"/>
      <c r="N284" s="14">
        <v>42.338678485999999</v>
      </c>
      <c r="O284" s="33">
        <v>18.950690418999997</v>
      </c>
      <c r="P284" s="17" t="s">
        <v>14</v>
      </c>
      <c r="Q284" s="40" t="s">
        <v>850</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t="s">
        <v>551</v>
      </c>
      <c r="D285" s="16" t="s">
        <v>552</v>
      </c>
      <c r="E285" s="16">
        <v>7</v>
      </c>
      <c r="F285" s="15">
        <v>76.92</v>
      </c>
      <c r="G285" s="15">
        <v>74.22</v>
      </c>
      <c r="H285" s="15">
        <v>71.53</v>
      </c>
      <c r="I285" s="14"/>
      <c r="J285" s="15">
        <v>79.11</v>
      </c>
      <c r="K285" s="15">
        <v>84.49</v>
      </c>
      <c r="L285" s="15">
        <v>93.21</v>
      </c>
      <c r="M285" s="15"/>
      <c r="N285" s="15">
        <v>62.502600669000003</v>
      </c>
      <c r="O285" s="15">
        <v>5.7809231189000005</v>
      </c>
      <c r="P285" s="16" t="s">
        <v>17</v>
      </c>
      <c r="Q285" s="39" t="s">
        <v>851</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t="s">
        <v>493</v>
      </c>
      <c r="D286" s="17" t="s">
        <v>438</v>
      </c>
      <c r="E286" s="17">
        <v>7</v>
      </c>
      <c r="F286" s="14">
        <v>108.49</v>
      </c>
      <c r="G286" s="14">
        <v>93.79</v>
      </c>
      <c r="H286" s="14">
        <v>79.09</v>
      </c>
      <c r="I286" s="14"/>
      <c r="J286" s="14">
        <v>120</v>
      </c>
      <c r="K286" s="14">
        <v>149.38999999999999</v>
      </c>
      <c r="L286" s="14">
        <v>196.95</v>
      </c>
      <c r="M286" s="14"/>
      <c r="N286" s="14">
        <v>54.016790620999998</v>
      </c>
      <c r="O286" s="33">
        <v>6.2656759104999997</v>
      </c>
      <c r="P286" s="17" t="s">
        <v>17</v>
      </c>
      <c r="Q286" s="40" t="s">
        <v>852</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t="s">
        <v>494</v>
      </c>
      <c r="D287" s="16" t="s">
        <v>380</v>
      </c>
      <c r="E287" s="16">
        <v>7</v>
      </c>
      <c r="F287" s="15">
        <v>415.53</v>
      </c>
      <c r="G287" s="15">
        <v>399.73</v>
      </c>
      <c r="H287" s="15">
        <v>383.93</v>
      </c>
      <c r="I287" s="14"/>
      <c r="J287" s="15">
        <v>425.37</v>
      </c>
      <c r="K287" s="15">
        <v>456.96</v>
      </c>
      <c r="L287" s="15">
        <v>508.08</v>
      </c>
      <c r="M287" s="15"/>
      <c r="N287" s="15">
        <v>67.558286641999999</v>
      </c>
      <c r="O287" s="15">
        <v>56.057352969999997</v>
      </c>
      <c r="P287" s="16" t="s">
        <v>17</v>
      </c>
      <c r="Q287" s="39" t="s">
        <v>853</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t="s">
        <v>495</v>
      </c>
      <c r="D288" s="17" t="s">
        <v>381</v>
      </c>
      <c r="E288" s="17">
        <v>3</v>
      </c>
      <c r="F288" s="14">
        <v>115.15</v>
      </c>
      <c r="G288" s="14">
        <v>88.93</v>
      </c>
      <c r="H288" s="14">
        <v>62.71</v>
      </c>
      <c r="I288" s="14"/>
      <c r="J288" s="14">
        <v>118.1</v>
      </c>
      <c r="K288" s="14">
        <v>170.53</v>
      </c>
      <c r="L288" s="14">
        <v>255.38</v>
      </c>
      <c r="M288" s="14"/>
      <c r="N288" s="14">
        <v>45.422685625</v>
      </c>
      <c r="O288" s="33">
        <v>8.2122776373999997</v>
      </c>
      <c r="P288" s="17" t="s">
        <v>14</v>
      </c>
      <c r="Q288" s="40" t="s">
        <v>854</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t="s">
        <v>496</v>
      </c>
      <c r="D289" s="16" t="s">
        <v>382</v>
      </c>
      <c r="E289" s="16">
        <v>1</v>
      </c>
      <c r="F289" s="15">
        <v>109.95</v>
      </c>
      <c r="G289" s="15">
        <v>103.43</v>
      </c>
      <c r="H289" s="15">
        <v>96.91</v>
      </c>
      <c r="I289" s="14"/>
      <c r="J289" s="15">
        <v>111.54</v>
      </c>
      <c r="K289" s="15">
        <v>124.57</v>
      </c>
      <c r="L289" s="15">
        <v>145.66</v>
      </c>
      <c r="M289" s="15"/>
      <c r="N289" s="15">
        <v>31.580121091999999</v>
      </c>
      <c r="O289" s="15">
        <v>306.67092413</v>
      </c>
      <c r="P289" s="16" t="s">
        <v>14</v>
      </c>
      <c r="Q289" s="39" t="s">
        <v>855</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t="s">
        <v>524</v>
      </c>
      <c r="D290" s="17" t="s">
        <v>525</v>
      </c>
      <c r="E290" s="17">
        <v>3</v>
      </c>
      <c r="F290" s="14">
        <v>61.51</v>
      </c>
      <c r="G290" s="14">
        <v>57.45</v>
      </c>
      <c r="H290" s="14">
        <v>53.4</v>
      </c>
      <c r="I290" s="14"/>
      <c r="J290" s="14">
        <v>62.06</v>
      </c>
      <c r="K290" s="14">
        <v>70.16</v>
      </c>
      <c r="L290" s="14">
        <v>83.26</v>
      </c>
      <c r="M290" s="14"/>
      <c r="N290" s="14">
        <v>25.148629763999999</v>
      </c>
      <c r="O290" s="33">
        <v>2.3606567605</v>
      </c>
      <c r="P290" s="17" t="s">
        <v>14</v>
      </c>
      <c r="Q290" s="40" t="s">
        <v>856</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t="s">
        <v>383</v>
      </c>
      <c r="D291" s="16" t="s">
        <v>384</v>
      </c>
      <c r="E291" s="16">
        <v>3</v>
      </c>
      <c r="F291" s="15">
        <v>181.1</v>
      </c>
      <c r="G291" s="15">
        <v>169.04</v>
      </c>
      <c r="H291" s="15">
        <v>156.99</v>
      </c>
      <c r="I291" s="14"/>
      <c r="J291" s="15">
        <v>182.75</v>
      </c>
      <c r="K291" s="15">
        <v>206.85</v>
      </c>
      <c r="L291" s="15">
        <v>245.85</v>
      </c>
      <c r="M291" s="15"/>
      <c r="N291" s="15">
        <v>26.657816731</v>
      </c>
      <c r="O291" s="15">
        <v>94.622937864000008</v>
      </c>
      <c r="P291" s="16" t="s">
        <v>14</v>
      </c>
      <c r="Q291" s="39" t="s">
        <v>857</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t="s">
        <v>385</v>
      </c>
      <c r="D292" s="17" t="s">
        <v>386</v>
      </c>
      <c r="E292" s="17">
        <v>3</v>
      </c>
      <c r="F292" s="14">
        <v>124.35</v>
      </c>
      <c r="G292" s="14">
        <v>116.26</v>
      </c>
      <c r="H292" s="14">
        <v>108.18</v>
      </c>
      <c r="I292" s="14"/>
      <c r="J292" s="14">
        <v>125.25</v>
      </c>
      <c r="K292" s="14">
        <v>141.41</v>
      </c>
      <c r="L292" s="14">
        <v>167.57</v>
      </c>
      <c r="M292" s="14"/>
      <c r="N292" s="14">
        <v>25.044998359000001</v>
      </c>
      <c r="O292" s="33">
        <v>19.429206062000002</v>
      </c>
      <c r="P292" s="17" t="s">
        <v>14</v>
      </c>
      <c r="Q292" s="40" t="s">
        <v>858</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t="s">
        <v>426</v>
      </c>
      <c r="D293" s="16" t="s">
        <v>427</v>
      </c>
      <c r="E293" s="16">
        <v>3</v>
      </c>
      <c r="F293" s="15">
        <v>171.6</v>
      </c>
      <c r="G293" s="15">
        <v>159.66999999999999</v>
      </c>
      <c r="H293" s="15">
        <v>147.75</v>
      </c>
      <c r="I293" s="14"/>
      <c r="J293" s="15">
        <v>173.33</v>
      </c>
      <c r="K293" s="15">
        <v>197.17</v>
      </c>
      <c r="L293" s="15">
        <v>235.75</v>
      </c>
      <c r="M293" s="15"/>
      <c r="N293" s="15">
        <v>26.487157476</v>
      </c>
      <c r="O293" s="15">
        <v>6.5168246974000006</v>
      </c>
      <c r="P293" s="16" t="s">
        <v>14</v>
      </c>
      <c r="Q293" s="39" t="s">
        <v>859</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t="s">
        <v>387</v>
      </c>
      <c r="D294" s="17" t="s">
        <v>388</v>
      </c>
      <c r="E294" s="17">
        <v>10</v>
      </c>
      <c r="F294" s="14">
        <v>70.02</v>
      </c>
      <c r="G294" s="14">
        <v>66.2</v>
      </c>
      <c r="H294" s="14">
        <v>62.38</v>
      </c>
      <c r="I294" s="14"/>
      <c r="J294" s="14">
        <v>71.92</v>
      </c>
      <c r="K294" s="14">
        <v>79.55</v>
      </c>
      <c r="L294" s="14">
        <v>91.91</v>
      </c>
      <c r="M294" s="14"/>
      <c r="N294" s="14">
        <v>68.561155159999998</v>
      </c>
      <c r="O294" s="33">
        <v>14.929937362</v>
      </c>
      <c r="P294" s="17" t="s">
        <v>17</v>
      </c>
      <c r="Q294" s="40" t="s">
        <v>860</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t="s">
        <v>389</v>
      </c>
      <c r="D295" s="16" t="s">
        <v>390</v>
      </c>
      <c r="E295" s="16">
        <v>7</v>
      </c>
      <c r="F295" s="15">
        <v>50.52</v>
      </c>
      <c r="G295" s="15">
        <v>48.57</v>
      </c>
      <c r="H295" s="15">
        <v>46.63</v>
      </c>
      <c r="I295" s="14"/>
      <c r="J295" s="15">
        <v>51.74</v>
      </c>
      <c r="K295" s="15">
        <v>55.62</v>
      </c>
      <c r="L295" s="15">
        <v>61.91</v>
      </c>
      <c r="M295" s="15"/>
      <c r="N295" s="15">
        <v>65.398962859999997</v>
      </c>
      <c r="O295" s="15">
        <v>7.5011327383999999</v>
      </c>
      <c r="P295" s="16" t="s">
        <v>17</v>
      </c>
      <c r="Q295" s="39" t="s">
        <v>861</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t="s">
        <v>391</v>
      </c>
      <c r="D296" s="17" t="s">
        <v>392</v>
      </c>
      <c r="E296" s="17">
        <v>7</v>
      </c>
      <c r="F296" s="14">
        <v>109.02</v>
      </c>
      <c r="G296" s="14">
        <v>101.35</v>
      </c>
      <c r="H296" s="14">
        <v>93.68</v>
      </c>
      <c r="I296" s="14"/>
      <c r="J296" s="14">
        <v>114.5</v>
      </c>
      <c r="K296" s="14">
        <v>129.83000000000001</v>
      </c>
      <c r="L296" s="14">
        <v>154.63999999999999</v>
      </c>
      <c r="M296" s="14"/>
      <c r="N296" s="14">
        <v>65.081132002999993</v>
      </c>
      <c r="O296" s="33">
        <v>11.790339955</v>
      </c>
      <c r="P296" s="17" t="s">
        <v>17</v>
      </c>
      <c r="Q296" s="40" t="s">
        <v>862</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t="s">
        <v>553</v>
      </c>
      <c r="D297" s="16" t="s">
        <v>554</v>
      </c>
      <c r="E297" s="16">
        <v>3</v>
      </c>
      <c r="F297" s="15">
        <v>120.8</v>
      </c>
      <c r="G297" s="15">
        <v>114.65</v>
      </c>
      <c r="H297" s="15">
        <v>108.5</v>
      </c>
      <c r="I297" s="14"/>
      <c r="J297" s="15">
        <v>122.52</v>
      </c>
      <c r="K297" s="15">
        <v>134.81</v>
      </c>
      <c r="L297" s="15">
        <v>154.69999999999999</v>
      </c>
      <c r="M297" s="15"/>
      <c r="N297" s="15">
        <v>32.216332975</v>
      </c>
      <c r="O297" s="15">
        <v>1.2322932631999999</v>
      </c>
      <c r="P297" s="16" t="s">
        <v>14</v>
      </c>
      <c r="Q297" s="39" t="s">
        <v>863</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t="s">
        <v>393</v>
      </c>
      <c r="D298" s="17" t="s">
        <v>394</v>
      </c>
      <c r="E298" s="17">
        <v>1</v>
      </c>
      <c r="F298" s="14">
        <v>22.97</v>
      </c>
      <c r="G298" s="14">
        <v>19.25</v>
      </c>
      <c r="H298" s="14">
        <v>15.53</v>
      </c>
      <c r="I298" s="14"/>
      <c r="J298" s="14">
        <v>23.63</v>
      </c>
      <c r="K298" s="14">
        <v>31.06</v>
      </c>
      <c r="L298" s="14">
        <v>43.09</v>
      </c>
      <c r="M298" s="14"/>
      <c r="N298" s="14">
        <v>42.952885584000001</v>
      </c>
      <c r="O298" s="33">
        <v>3.9903723911000002</v>
      </c>
      <c r="P298" s="17" t="s">
        <v>14</v>
      </c>
      <c r="Q298" s="40" t="s">
        <v>864</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t="s">
        <v>555</v>
      </c>
      <c r="D299" s="16" t="s">
        <v>556</v>
      </c>
      <c r="E299" s="16">
        <v>0</v>
      </c>
      <c r="F299" s="15">
        <v>112.33</v>
      </c>
      <c r="G299" s="15">
        <v>105.32</v>
      </c>
      <c r="H299" s="15">
        <v>98.32</v>
      </c>
      <c r="I299" s="14"/>
      <c r="J299" s="15">
        <v>113.9</v>
      </c>
      <c r="K299" s="15">
        <v>127.9</v>
      </c>
      <c r="L299" s="15">
        <v>150.56</v>
      </c>
      <c r="M299" s="15"/>
      <c r="N299" s="15">
        <v>26.471850280999998</v>
      </c>
      <c r="O299" s="15">
        <v>1.1167373989</v>
      </c>
      <c r="P299" s="16" t="s">
        <v>14</v>
      </c>
      <c r="Q299" s="39" t="s">
        <v>865</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t="s">
        <v>500</v>
      </c>
      <c r="D300" s="17" t="s">
        <v>501</v>
      </c>
      <c r="E300" s="17">
        <v>7</v>
      </c>
      <c r="F300" s="14">
        <v>16.14</v>
      </c>
      <c r="G300" s="14">
        <v>15.57</v>
      </c>
      <c r="H300" s="14">
        <v>15.01</v>
      </c>
      <c r="I300" s="14"/>
      <c r="J300" s="14">
        <v>16.59</v>
      </c>
      <c r="K300" s="14">
        <v>17.71</v>
      </c>
      <c r="L300" s="14">
        <v>19.53</v>
      </c>
      <c r="M300" s="14"/>
      <c r="N300" s="14">
        <v>60.235450389999997</v>
      </c>
      <c r="O300" s="33">
        <v>1.8322044310999999</v>
      </c>
      <c r="P300" s="17" t="s">
        <v>17</v>
      </c>
      <c r="Q300" s="40" t="s">
        <v>866</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t="s">
        <v>526</v>
      </c>
      <c r="D301" s="16" t="s">
        <v>527</v>
      </c>
      <c r="E301" s="16">
        <v>0</v>
      </c>
      <c r="F301" s="15">
        <v>7.28</v>
      </c>
      <c r="G301" s="15">
        <v>6.76</v>
      </c>
      <c r="H301" s="15">
        <v>6.25</v>
      </c>
      <c r="I301" s="14"/>
      <c r="J301" s="15">
        <v>7.37</v>
      </c>
      <c r="K301" s="15">
        <v>8.39</v>
      </c>
      <c r="L301" s="15">
        <v>10.050000000000001</v>
      </c>
      <c r="M301" s="15"/>
      <c r="N301" s="15">
        <v>41.520233607999998</v>
      </c>
      <c r="O301" s="15">
        <v>1.3312247147</v>
      </c>
      <c r="P301" s="16" t="s">
        <v>14</v>
      </c>
      <c r="Q301" s="39" t="s">
        <v>867</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t="s">
        <v>395</v>
      </c>
      <c r="D302" s="17" t="s">
        <v>396</v>
      </c>
      <c r="E302" s="17">
        <v>7</v>
      </c>
      <c r="F302" s="14" t="s">
        <v>32</v>
      </c>
      <c r="G302" s="14" t="s">
        <v>32</v>
      </c>
      <c r="H302" s="14" t="s">
        <v>32</v>
      </c>
      <c r="I302" s="14"/>
      <c r="J302" s="14" t="s">
        <v>32</v>
      </c>
      <c r="K302" s="14" t="s">
        <v>32</v>
      </c>
      <c r="L302" s="14" t="s">
        <v>32</v>
      </c>
      <c r="M302" s="14"/>
      <c r="N302" s="14" t="s">
        <v>32</v>
      </c>
      <c r="O302" s="33" t="s">
        <v>32</v>
      </c>
      <c r="P302" s="17" t="s">
        <v>32</v>
      </c>
      <c r="Q302" s="40" t="s">
        <v>33</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t="s">
        <v>397</v>
      </c>
      <c r="D303" s="16" t="s">
        <v>398</v>
      </c>
      <c r="E303" s="16">
        <v>3</v>
      </c>
      <c r="F303" s="15">
        <v>18.010000000000002</v>
      </c>
      <c r="G303" s="15">
        <v>16.79</v>
      </c>
      <c r="H303" s="15">
        <v>15.58</v>
      </c>
      <c r="I303" s="14"/>
      <c r="J303" s="15">
        <v>18.170000000000002</v>
      </c>
      <c r="K303" s="15">
        <v>20.59</v>
      </c>
      <c r="L303" s="15">
        <v>24.52</v>
      </c>
      <c r="M303" s="15"/>
      <c r="N303" s="15">
        <v>28.656135991999999</v>
      </c>
      <c r="O303" s="15">
        <v>12.49769923</v>
      </c>
      <c r="P303" s="16" t="s">
        <v>14</v>
      </c>
      <c r="Q303" s="39" t="s">
        <v>868</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t="s">
        <v>399</v>
      </c>
      <c r="D304" s="17" t="s">
        <v>400</v>
      </c>
      <c r="E304" s="17">
        <v>7</v>
      </c>
      <c r="F304" s="14">
        <v>20.05</v>
      </c>
      <c r="G304" s="14">
        <v>18.82</v>
      </c>
      <c r="H304" s="14">
        <v>17.59</v>
      </c>
      <c r="I304" s="14"/>
      <c r="J304" s="14">
        <v>20.71</v>
      </c>
      <c r="K304" s="14">
        <v>23.16</v>
      </c>
      <c r="L304" s="14">
        <v>27.13</v>
      </c>
      <c r="M304" s="14"/>
      <c r="N304" s="14">
        <v>68.176849153999996</v>
      </c>
      <c r="O304" s="33">
        <v>18.388660161000001</v>
      </c>
      <c r="P304" s="17" t="s">
        <v>17</v>
      </c>
      <c r="Q304" s="40" t="s">
        <v>869</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t="s">
        <v>401</v>
      </c>
      <c r="D305" s="16" t="s">
        <v>402</v>
      </c>
      <c r="E305" s="16">
        <v>0</v>
      </c>
      <c r="F305" s="15">
        <v>23.63</v>
      </c>
      <c r="G305" s="15">
        <v>21.48</v>
      </c>
      <c r="H305" s="15">
        <v>19.34</v>
      </c>
      <c r="I305" s="14"/>
      <c r="J305" s="15">
        <v>23.89</v>
      </c>
      <c r="K305" s="15">
        <v>28.17</v>
      </c>
      <c r="L305" s="15">
        <v>35.1</v>
      </c>
      <c r="M305" s="15"/>
      <c r="N305" s="15">
        <v>37.694353167999999</v>
      </c>
      <c r="O305" s="15">
        <v>28.194169779999999</v>
      </c>
      <c r="P305" s="16" t="s">
        <v>14</v>
      </c>
      <c r="Q305" s="39" t="s">
        <v>870</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t="s">
        <v>528</v>
      </c>
      <c r="D306" s="17" t="s">
        <v>529</v>
      </c>
      <c r="E306" s="17">
        <v>2</v>
      </c>
      <c r="F306" s="14">
        <v>52.86</v>
      </c>
      <c r="G306" s="14">
        <v>48.12</v>
      </c>
      <c r="H306" s="14">
        <v>43.39</v>
      </c>
      <c r="I306" s="14"/>
      <c r="J306" s="14">
        <v>53.51</v>
      </c>
      <c r="K306" s="14">
        <v>62.97</v>
      </c>
      <c r="L306" s="14">
        <v>78.28</v>
      </c>
      <c r="M306" s="14"/>
      <c r="N306" s="14">
        <v>36.750483922000001</v>
      </c>
      <c r="O306" s="33">
        <v>2.8257620536999997</v>
      </c>
      <c r="P306" s="17" t="s">
        <v>14</v>
      </c>
      <c r="Q306" s="40" t="s">
        <v>871</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t="s">
        <v>557</v>
      </c>
      <c r="D307" s="16" t="s">
        <v>558</v>
      </c>
      <c r="E307" s="16">
        <v>7</v>
      </c>
      <c r="F307" s="15">
        <v>15.67</v>
      </c>
      <c r="G307" s="15">
        <v>15.04</v>
      </c>
      <c r="H307" s="15">
        <v>14.42</v>
      </c>
      <c r="I307" s="14"/>
      <c r="J307" s="15">
        <v>16.27</v>
      </c>
      <c r="K307" s="15">
        <v>17.510000000000002</v>
      </c>
      <c r="L307" s="15">
        <v>19.52</v>
      </c>
      <c r="M307" s="15"/>
      <c r="N307" s="15">
        <v>57.465206997000003</v>
      </c>
      <c r="O307" s="15">
        <v>4.2992005626000003</v>
      </c>
      <c r="P307" s="16" t="s">
        <v>17</v>
      </c>
      <c r="Q307" s="39" t="s">
        <v>872</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t="s">
        <v>559</v>
      </c>
      <c r="D308" s="17" t="s">
        <v>560</v>
      </c>
      <c r="E308" s="17">
        <v>7</v>
      </c>
      <c r="F308" s="14">
        <v>26.38</v>
      </c>
      <c r="G308" s="14">
        <v>24.28</v>
      </c>
      <c r="H308" s="14">
        <v>22.18</v>
      </c>
      <c r="I308" s="14"/>
      <c r="J308" s="14">
        <v>27.56</v>
      </c>
      <c r="K308" s="14">
        <v>31.75</v>
      </c>
      <c r="L308" s="14">
        <v>38.54</v>
      </c>
      <c r="M308" s="14"/>
      <c r="N308" s="14">
        <v>66.609697413000006</v>
      </c>
      <c r="O308" s="33">
        <v>2.6986464879000001</v>
      </c>
      <c r="P308" s="17" t="s">
        <v>17</v>
      </c>
      <c r="Q308" s="40" t="s">
        <v>873</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t="s">
        <v>874</v>
      </c>
      <c r="D309" s="16" t="s">
        <v>875</v>
      </c>
      <c r="E309" s="16">
        <v>0</v>
      </c>
      <c r="F309" s="15">
        <v>144.19999999999999</v>
      </c>
      <c r="G309" s="15">
        <v>123.86</v>
      </c>
      <c r="H309" s="15">
        <v>103.52</v>
      </c>
      <c r="I309" s="14"/>
      <c r="J309" s="15">
        <v>148.66999999999999</v>
      </c>
      <c r="K309" s="15">
        <v>189.34</v>
      </c>
      <c r="L309" s="15">
        <v>255.15</v>
      </c>
      <c r="M309" s="15"/>
      <c r="N309" s="15">
        <v>37.158577659000002</v>
      </c>
      <c r="O309" s="15">
        <v>1.0842790621</v>
      </c>
      <c r="P309" s="16" t="s">
        <v>14</v>
      </c>
      <c r="Q309" s="39" t="s">
        <v>876</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2026-05-17T00:42:18Z</cp:lastPrinted>
  <dcterms:created xsi:type="dcterms:W3CDTF">2020-05-21T15:06:06Z</dcterms:created>
  <dcterms:modified xsi:type="dcterms:W3CDTF">2026-05-18T22:28:42Z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1463092680</vt:lpwstr>
  </property>
  <property fmtid="{D5CDD505-2E9C-101B-9397-08002B2CF9AE}" pid="3" name="EcoUpdateMessage">
    <vt:lpwstr>2026/05/12-22:38:00</vt:lpwstr>
  </property>
  <property fmtid="{D5CDD505-2E9C-101B-9397-08002B2CF9AE}" pid="4" name="EcoUpdateStatus">
    <vt:lpwstr>2026-05-12=BRA:St,ME,Fd,TP;USA:St,ME;ARG:St,ME,TP;MEX:St,ME,Fd;CHL:St,ME;PER:St,ME,Fd;SAU:St|2022-10-17=USA:TP|2026-05-11=ARG:Fd;MEX:TP;CHL:Fd|2021-11-17=CHL:TP|2014-02-26=VEN:St|2002-11-08=JPN:St|2026-05-01=GBR:St,ME|2016-08-18=NNN:St|2026-05-08=COL:St,ME|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