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4" documentId="8_{C74E36A0-141A-4DAD-A356-73502CC6E294}" xr6:coauthVersionLast="47" xr6:coauthVersionMax="47" xr10:uidLastSave="{26398B7F-CCC5-44E0-AB8F-492FB5ED4AF0}"/>
  <bookViews>
    <workbookView xWindow="1515" yWindow="1515" windowWidth="21600" windowHeight="1183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<sst xmlns="http://schemas.openxmlformats.org/spreadsheetml/2006/main" count="1187" uniqueCount="858">
  <si>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</si>
  <si>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</si>
  <si>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</si>
  <si>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</si>
  <si>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</si>
  <si>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</si>
  <si>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</si>
  <si>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</si>
  <si>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</si>
  <si>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</si>
  <si>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</si>
  <si>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</si>
  <si>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</si>
  <si>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</si>
  <si>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</si>
  <si>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</si>
  <si>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</si>
  <si>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</si>
  <si>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</si>
  <si>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</si>
  <si>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</si>
  <si>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</si>
  <si>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</si>
  <si>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</si>
  <si>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</si>
  <si>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</si>
  <si>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</si>
  <si>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</si>
  <si>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</si>
  <si>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</si>
  <si>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</si>
  <si>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</si>
  <si>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</si>
  <si>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</si>
  <si>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</si>
  <si>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</si>
  <si>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</si>
  <si>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</si>
  <si>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</si>
  <si>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</si>
  <si>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</si>
  <si>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</si>
  <si>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</si>
  <si>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</si>
  <si>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</si>
  <si>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</si>
  <si>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</si>
  <si>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</si>
  <si>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</si>
  <si>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</si>
  <si>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</si>
  <si>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</si>
  <si>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</si>
  <si>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</si>
  <si>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</si>
  <si>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</si>
  <si>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</si>
  <si>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</si>
  <si>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</si>
  <si>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</si>
  <si>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</si>
  <si>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</si>
  <si>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</si>
  <si>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</si>
  <si>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</si>
  <si>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</si>
  <si>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</si>
  <si>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</si>
  <si>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</si>
  <si>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</si>
  <si>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</si>
  <si>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</si>
  <si>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</si>
  <si>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</si>
  <si>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</si>
  <si>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</si>
  <si>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</si>
  <si>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</si>
  <si>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</si>
  <si>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</si>
  <si>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</si>
  <si>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</si>
  <si>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</si>
  <si>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</si>
  <si>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</si>
  <si>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</si>
  <si>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</si>
  <si>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</si>
  <si>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</si>
  <si>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</si>
  <si>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</si>
  <si>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</si>
  <si>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</si>
  <si>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</si>
  <si>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</si>
  <si>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</si>
  <si>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</si>
  <si>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</si>
  <si>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</si>
  <si>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</si>
  <si>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</si>
  <si>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</si>
  <si>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</si>
  <si>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</si>
  <si>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</si>
  <si>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</si>
  <si>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</si>
  <si>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</si>
  <si>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</si>
  <si>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</si>
  <si>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</si>
  <si>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</si>
  <si>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</si>
  <si>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</si>
  <si>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</si>
  <si>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</si>
  <si>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</si>
  <si>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</si>
  <si>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</si>
  <si>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</si>
  <si>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</si>
  <si>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</si>
  <si>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</si>
  <si>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</si>
  <si>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</si>
  <si>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</si>
  <si>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</si>
  <si>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</si>
  <si>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</si>
  <si>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</si>
  <si>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</si>
  <si>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</si>
  <si>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</si>
  <si>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</si>
  <si>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</si>
  <si>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</si>
  <si>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</si>
  <si>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</si>
  <si>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</si>
  <si>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</si>
  <si>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</si>
  <si>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</si>
  <si>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</si>
  <si>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</si>
  <si>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</si>
  <si>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</si>
  <si>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</si>
  <si>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</si>
  <si>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</si>
  <si>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</si>
  <si>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</si>
  <si>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</si>
  <si>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</si>
  <si>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</si>
  <si>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</si>
  <si>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</si>
  <si>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</si>
  <si>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</si>
  <si>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</si>
  <si>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</si>
  <si>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</si>
  <si>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</si>
  <si>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</si>
  <si>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</si>
  <si>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</si>
  <si>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</si>
  <si>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</si>
  <si>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</si>
  <si>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</si>
  <si>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</si>
  <si>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</si>
  <si>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</si>
  <si>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</si>
  <si>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</si>
  <si>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</si>
  <si>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</si>
  <si>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</si>
  <si>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</si>
  <si>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</si>
  <si>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</si>
  <si>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</si>
  <si>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</si>
  <si>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</si>
  <si>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</si>
  <si>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</si>
  <si>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</si>
  <si>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</si>
  <si>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</si>
  <si>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</si>
  <si>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</si>
  <si>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</si>
  <si>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</si>
  <si>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</si>
  <si>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</si>
  <si>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</si>
  <si>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</si>
  <si>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</si>
  <si>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</si>
  <si>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</si>
  <si>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</si>
  <si>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</si>
  <si>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</si>
  <si>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</si>
  <si>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</si>
  <si>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</si>
  <si>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</si>
  <si>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</si>
  <si>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</si>
  <si>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</si>
  <si>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</si>
  <si>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</si>
  <si>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</si>
  <si>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</si>
  <si>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</si>
  <si>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</si>
  <si>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</si>
  <si>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</si>
  <si>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</si>
  <si>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</si>
  <si>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</si>
  <si>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</si>
  <si>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</si>
  <si>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</si>
  <si>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</si>
  <si>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</si>
  <si>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</si>
  <si>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</si>
  <si>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</si>
  <si>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</si>
  <si>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</si>
  <si>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</si>
  <si>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</si>
  <si>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</si>
  <si>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</si>
  <si>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</si>
  <si>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</si>
  <si>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</si>
  <si>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</si>
  <si>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</si>
  <si>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</si>
  <si>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</si>
  <si>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</si>
  <si>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</si>
  <si>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</si>
  <si>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</si>
  <si>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</si>
  <si>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</si>
  <si>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</si>
  <si>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</si>
  <si>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</si>
  <si>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</si>
  <si>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</si>
  <si>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</si>
  <si>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</si>
  <si>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</si>
  <si>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</si>
  <si>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</si>
  <si>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</si>
  <si>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</si>
  <si>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</si>
  <si>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</si>
  <si>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</si>
  <si>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</si>
  <si>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</si>
  <si>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</si>
  <si>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</si>
  <si>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</si>
  <si>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</si>
  <si>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</si>
  <si>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</si>
  <si>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</si>
  <si>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</si>
  <si>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</si>
  <si>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</si>
  <si>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</si>
  <si>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</si>
  <si>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</si>
  <si>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</si>
  <si>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</si>
  <si>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</si>
  <si>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</si>
  <si>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</si>
  <si>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</si>
  <si>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</si>
  <si>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</si>
  <si>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</si>
  <si>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</si>
  <si>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</si>
  <si>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</si>
  <si>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</si>
  <si>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</si>
  <si>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</si>
  <si>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</si>
  <si>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</si>
  <si>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</si>
  <si>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</si>
  <si>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</si>
  <si>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</si>
  <si>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</si>
  <si>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</si>
  <si>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</si>
  <si>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</si>
  <si>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</si>
  <si>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</si>
  <si>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</si>
  <si>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</si>
  <si>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</si>
  <si>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</si>
  <si>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</si>
  <si>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</si>
  <si>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</si>
  <si>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</si>
  <si>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</si>
  <si>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</si>
  <si>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</si>
  <si>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</si>
  <si>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</si>
  <si>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</si>
  <si>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</si>
  <si>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</si>
  <si>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</si>
  <si>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</si>
  <si>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</si>
  <si>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</si>
  <si>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</si>
  <si>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</si>
  <si>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</si>
  <si>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</si>
  <si>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</si>
  <si>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</si>
  <si>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</si>
  <si>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</si>
  <si>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</si>
  <si>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</si>
  <si>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</si>
  <si>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</si>
  <si>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</si>
  <si>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</si>
  <si>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</si>
  <si>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</si>
  <si>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</si>
  <si>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</si>
  <si>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</si>
  <si>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</si>
  <si>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</si>
  <si>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</si>
  <si>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</si>
  <si>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</si>
  <si>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</si>
  <si>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</si>
  <si>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</si>
  <si>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</si>
  <si>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</si>
  <si>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</si>
  <si>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</si>
  <si>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</si>
  <si>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</si>
  <si>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</si>
  <si>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</si>
  <si>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</si>
  <si>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</si>
  <si>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</si>
  <si>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</si>
  <si>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</si>
  <si>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</si>
  <si>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</si>
  <si>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</si>
  <si>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</si>
  <si>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</si>
  <si>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</si>
  <si>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</si>
  <si>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</si>
  <si>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</si>
  <si>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</si>
  <si>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</si>
  <si>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</si>
  <si>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</si>
  <si>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</si>
  <si>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</si>
  <si>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</si>
  <si>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</si>
  <si>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</si>
  <si>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</si>
  <si>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</si>
  <si>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</si>
  <si>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</si>
  <si>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</si>
  <si>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</si>
  <si>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</si>
  <si>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</si>
  <si>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</si>
  <si>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</si>
  <si>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</si>
  <si>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</si>
  <si>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</si>
  <si>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</si>
  <si>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</si>
  <si>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</si>
  <si>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Planoeplano</t>
  </si>
  <si>
    <t>Oranjebtc</t>
  </si>
  <si>
    <t>OBTC3</t>
  </si>
  <si>
    <t>Nota Téc.</t>
  </si>
  <si>
    <t>Rede D Or</t>
  </si>
  <si>
    <t>USIM3</t>
  </si>
  <si>
    <t>Riachuelo</t>
  </si>
  <si>
    <t>Porto Seguro</t>
  </si>
  <si>
    <t>Positivo Tec</t>
  </si>
  <si>
    <t>Nota media</t>
  </si>
  <si>
    <t>Rumo S.A.</t>
  </si>
  <si>
    <t>Investo Chip</t>
  </si>
  <si>
    <t>CHIP11</t>
  </si>
  <si>
    <t>Investoutil</t>
  </si>
  <si>
    <t>UTLL11</t>
  </si>
  <si>
    <t>Mercantil</t>
  </si>
  <si>
    <t>BMEB4</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</si>
  <si>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</si>
  <si>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</si>
  <si>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</si>
  <si>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</si>
  <si>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</si>
  <si>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</si>
  <si>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</si>
  <si>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</si>
  <si>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</si>
  <si>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</si>
  <si>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</si>
  <si>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</si>
  <si>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</si>
  <si>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</si>
  <si>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</si>
  <si>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</si>
  <si>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</si>
  <si>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</si>
  <si>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</si>
  <si>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</si>
  <si>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</si>
  <si>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</si>
  <si>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</si>
  <si>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</si>
  <si>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</si>
  <si>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</si>
  <si>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</si>
  <si>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</si>
  <si>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</si>
  <si>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</si>
  <si>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</si>
  <si>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</si>
  <si>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</si>
  <si>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</si>
  <si>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</si>
  <si>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</si>
  <si>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Profarma</t>
  </si>
  <si>
    <t>PFRM3</t>
  </si>
  <si>
    <t>NotaBDR</t>
  </si>
  <si>
    <t>Qualicorp</t>
  </si>
  <si>
    <t>Priner</t>
  </si>
  <si>
    <t>Neogrid</t>
  </si>
  <si>
    <t>NGRD3</t>
  </si>
  <si>
    <t>Recrusul</t>
  </si>
  <si>
    <t>RCSL4</t>
  </si>
  <si>
    <t>Allied</t>
  </si>
  <si>
    <t>ALLD3</t>
  </si>
  <si>
    <t>Helbor</t>
  </si>
  <si>
    <t>HBOR3</t>
  </si>
  <si>
    <t>TAEE3</t>
  </si>
  <si>
    <t>BB Etf Ibov</t>
  </si>
  <si>
    <t>BBOV11</t>
  </si>
  <si>
    <t>Asml Holding Nv</t>
  </si>
  <si>
    <t>ASML34</t>
  </si>
  <si>
    <t>Broadcom Inc</t>
  </si>
  <si>
    <t>AVGO34</t>
  </si>
  <si>
    <t>Dell Inc</t>
  </si>
  <si>
    <t>D1EL34</t>
  </si>
  <si>
    <t>Marvell Technology Group Ltd</t>
  </si>
  <si>
    <t>M2RV34</t>
  </si>
  <si>
    <t>Palantir Technologies Inc</t>
  </si>
  <si>
    <t>P2LT34</t>
  </si>
  <si>
    <t>Qualcomm Inc</t>
  </si>
  <si>
    <t>QCOM34</t>
  </si>
  <si>
    <t>Servicenow, Inc</t>
  </si>
  <si>
    <t>N1OW34</t>
  </si>
  <si>
    <t>Western Digital Corp</t>
  </si>
  <si>
    <t>W1DC34</t>
  </si>
  <si>
    <t>Etf BV Xbci</t>
  </si>
  <si>
    <t>XBCI11</t>
  </si>
  <si>
    <t>iShares Core S&amp;P 500 Index</t>
  </si>
  <si>
    <t>BIVB39</t>
  </si>
  <si>
    <t>iShares Gold Trust</t>
  </si>
  <si>
    <t>BIAU39</t>
  </si>
  <si>
    <t>iShares MSCI Acwi (All Country World Index)</t>
  </si>
  <si>
    <t>BACW39</t>
  </si>
  <si>
    <t>iShares MSCI All Country Asia Ex Japan Index Fund</t>
  </si>
  <si>
    <t>BAAX39</t>
  </si>
  <si>
    <t>iShares MSCI Emerging Markets Index</t>
  </si>
  <si>
    <t>BEEM39</t>
  </si>
  <si>
    <t>Brasilagro</t>
  </si>
  <si>
    <t>AGRO3</t>
  </si>
  <si>
    <t>RaiaDrogasil</t>
  </si>
  <si>
    <t>Nuibovhighbt</t>
  </si>
  <si>
    <t>HIGH11</t>
  </si>
  <si>
    <t>Trend Us Lrg</t>
  </si>
  <si>
    <t>USAL11</t>
  </si>
  <si>
    <t>Applied Materials Inc</t>
  </si>
  <si>
    <t>A1MT34</t>
  </si>
  <si>
    <t>Nike, Inc</t>
  </si>
  <si>
    <t>NIKE34</t>
  </si>
  <si>
    <t>Raizen</t>
  </si>
  <si>
    <t>Rigetti Computing</t>
  </si>
  <si>
    <t>RGTI34</t>
  </si>
  <si>
    <t>Seagate Technology Holdings Plc</t>
  </si>
  <si>
    <t>S1TX34</t>
  </si>
  <si>
    <t>Sigma Lithium Corp</t>
  </si>
  <si>
    <t>S2GM34</t>
  </si>
  <si>
    <t>Snowflake Inc</t>
  </si>
  <si>
    <t>S2NW34</t>
  </si>
  <si>
    <t>Walt Disney Co</t>
  </si>
  <si>
    <t>DISB34</t>
  </si>
  <si>
    <t>Etf BV Spyi</t>
  </si>
  <si>
    <t>SPYI11</t>
  </si>
  <si>
    <t>Global X Silver Miners</t>
  </si>
  <si>
    <t>BSIL39</t>
  </si>
  <si>
    <t>iShares MSCI Japan Index</t>
  </si>
  <si>
    <t>BEWJ39</t>
  </si>
  <si>
    <t>It Now Ifnc Fundo de Indice</t>
  </si>
  <si>
    <t>FIND11</t>
  </si>
  <si>
    <t>It Now Imat</t>
  </si>
  <si>
    <t>MATB11</t>
  </si>
  <si>
    <t>Nu Ibov Div</t>
  </si>
  <si>
    <t>NSDV11</t>
  </si>
  <si>
    <t>TTEN3 está em tendência de alta no longo prazo, teve uma correção no curto prazo, mas pode estar retomando sinal de altas. Acima dos 15,63 pode buscar 17,45 ou 18,69. Abaixo dos 15,44 retomaria sinal de realização mirando suportes em 14,81 ou 14,19.</t>
  </si>
  <si>
    <t>ABCB4 está em tendência de alta pelas médias de 21 e 200 dias e vai mantendo sinal de força altista. Acima dos 24,54 pode buscar projeções nos 25,41 ou 26,7. Teria sinal de realização na perda dos 24,11 mirando os 23,32 ou 22,67. O padrão de volume favorece a alta.</t>
  </si>
  <si>
    <t>A1MD34 está em tendência de alta pelas médias de 21 e 200 dias, mas começa a dar sinal de possível realização. Abaixo dos 317,18 poderia realizar na direção dos suportes 209,88 ou 172,22. Caso supere os 331,74 retomaria sinal de alta com projeções nos 407,04 ou 528,9. O IFR sobrecomprado alerta realizações se perder 317,18.</t>
  </si>
  <si>
    <t>BABA34 está em clara tendência de baixa pelas médias de 21 e 200 dias e segue em movimento de baixa. Abaixo dos 22,3 pode buscar suportes 21,08 ou 19,86. Teria sinal de repique altista fechando acima dos 22,58 mirando resistências em 26,24 ou 28,67.</t>
  </si>
  <si>
    <t>ALLD3 está em clara tendência de baixa pelas médias de 21 e 200 dias e segue em movimento de baixa. Abaixo dos 5,68 pode buscar suportes 5,43 ou 5,19. Teria sinal de repique altista fechando acima dos 5,84 mirando resistências em 6,47 ou 6,95. O IFR sobrevendido alerta para recuperações se superar 5,84</t>
  </si>
  <si>
    <t>ALOS3 apesar de estar em tendência de alta no longo prazo pela média de 200 dias, no curto prazo está em realização. Abaixo dos 27,54 pode seguir em baixa no curto prazo mirando suportes em 26,47 ou 25,4. Teria sinal de retomada altista fechando acima dos 28,84 mirando resistências em 30,99 ou 33,12.</t>
  </si>
  <si>
    <t>ALPA4 está em tendência de alta pelas médias de 21 e 200 dias, mas começa a dar sinal de possível realização. Abaixo dos 12,2 poderia realizar na direção dos suportes 10,83 ou 10,11. Caso supere os 12,65 retomaria sinal de alta com projeções nos 13,16 ou 14,59.</t>
  </si>
  <si>
    <t>GOGL34 apesar de estar em tendência de alta no longo prazo pela média de 200 dias, no curto prazo está em realização. Abaixo dos 156,14 pode seguir em baixa no curto prazo mirando suportes em 151,65 ou 147,17. Teria sinal de retomada altista fechando acima dos 163,42 mirando resistências em 170,64 ou 179,6.</t>
  </si>
  <si>
    <t>ALUP11 apesar de estar em tendência de alta no longo prazo pela média de 200 dias, no curto prazo está em realização. Abaixo dos 32,17 pode seguir em baixa no curto prazo mirando suportes em 31,26 ou 29,91. Teria sinal de retomada altista fechando acima dos 32,95 mirando resistências em 35,6 ou 38,28.</t>
  </si>
  <si>
    <t>AMZO34 está em tendência de alta pelas médias de 21 e 200 dias, mas começa a dar sinal de possível realização. Abaixo dos 67,96 poderia realizar na direção dos suportes 64,32 ou 62,75. Caso supere os 69,37 retomaria sinal de alta com projeções nos 72,49 ou 77,54.</t>
  </si>
  <si>
    <t>ABEV3 está em tendência de alta pelas médias de 21 e 200 dias e vai mantendo sinal de força altista. Acima dos 16,46 pode buscar projeções nos 17,04 ou 18,65. Teria sinal de realização na perda dos 16,02 mirando os 14,43 ou 13,62. O padrão de volume favorece a alta.</t>
  </si>
  <si>
    <t>AMER3 está em clara tendência de baixa pelas médias de 21 e 200 dias e segue em movimento de baixa. Abaixo dos 4,81 pode buscar suportes 4,48 ou 4,16. Teria sinal de repique altista fechando acima dos 5,22 mirando resistências em 5,86 ou 6,5.</t>
  </si>
  <si>
    <t>ANIM3 está em clara tendência de baixa pelas médias de 21 e 200 dias e segue em movimento de baixa. Abaixo dos 3,09 pode buscar suportes 2,72 ou 2,35. Teria sinal de repique altista fechando acima dos 3,33 mirando resistências em 4,28 ou 5,01.</t>
  </si>
  <si>
    <t>AAPL34 está em tendência de alta pelas médias de 21 e 200 dias e vai mantendo sinal de força altista. Acima dos 79,56 pode buscar projeções nos 86,66 ou 98,16. Teria sinal de realização na perda dos 78,12 mirando os 68,06 ou 64,5. O IFR sobrecomprado alerta realizações se perder 78,12.</t>
  </si>
  <si>
    <t>A1MT34 está em tendência de alta pelas médias de 21 e 200 dias e vai mantendo sinal de força altista. Acima dos 237,95 pode buscar projeções nos 266,63 ou 313,04. Teria sinal de realização na perda dos 225,64 mirando os 191,54 ou 177,19. O padrão de volume favorece a alta.</t>
  </si>
  <si>
    <t>ARML3 está em clara tendência de baixa pelas médias de 21 e 200 dias e segue em movimento de baixa. Abaixo dos 3,53 pode buscar suportes 3,2 ou 2,66. Teria sinal de repique altista fechando acima dos 3,75 mirando resistências em 4,93 ou 5,99.</t>
  </si>
  <si>
    <t>ASML34 está em tendência de alta pelas médias de 21 e 200 dias e vai mantendo sinal de força altista. Acima dos 152,67 pode buscar projeções nos 170,44 ou 199,21. Teria sinal de realização na perda dos 147,2 mirando os 123,9 ou 115,01. O padrão de volume favorece a alta.</t>
  </si>
  <si>
    <t>ASAI3 está em clara tendência de baixa pelas médias de 21 e 200 dias e segue em movimento de baixa. Abaixo dos 8,68 pode buscar suportes 8,09 ou 7,66. Teria sinal de repique altista fechando acima dos 9,09 mirando resistências em 9,48 ou 10,33.</t>
  </si>
  <si>
    <t>AURA33 está em tendência de alta pelas médias de 21 e 200 dias e vai mantendo sinal de força altista. Acima dos 132,38 pode buscar projeções nos 149,38 ou 168,71. Teria sinal de realização na perda dos 125,42 mirando os 118,09 ou 108,42.</t>
  </si>
  <si>
    <t>AURE3 apesar de estar em tendência de alta no longo prazo pela média de 200 dias, no curto prazo está em realização. Abaixo dos 12,09 pode seguir em baixa no curto prazo mirando suportes em 11,43 ou 10,78. Teria sinal de retomada altista fechando acima dos 12,53 mirando resistências em 14,2 ou 15,5.</t>
  </si>
  <si>
    <t>AXIA3 apesar de estar em tendência de alta no longo prazo pela média de 200 dias, no curto prazo está em realização. Abaixo dos 50,97 pode seguir em baixa no curto prazo mirando suportes em 47,16 ou 43,36. Teria sinal de retomada altista fechando acima dos 52,7 mirando resistências em 63,27 ou 70,87. O IFR sobrevendido alerta para recuperações se superar 52,7</t>
  </si>
  <si>
    <t>AXIA6 apesar de estar em tendência de alta no longo prazo pela média de 200 dias, no curto prazo está em realização. Abaixo dos 56,07 pode seguir em baixa no curto prazo mirando suportes em 51,96 ou 47,85. Teria sinal de retomada altista fechando acima dos 57,89 mirando resistências em 69,36 ou 77,57. O IFR sobrevendido alerta para recuperações se superar 57,89</t>
  </si>
  <si>
    <t>AXIA7 está em clara tendência de baixa pelas médias de 21 e 200 dias e segue em movimento de baixa. Abaixo dos 49,38 pode buscar suportes 46,03 ou 42,68. Teria sinal de repique altista fechando acima dos 50,84 mirando resistências em 60,21 ou 66,9. O IFR sobrevendido alerta para recuperações se superar 50,84</t>
  </si>
  <si>
    <t>AZUL3 está em clara tendência de baixa pelas médias de 21 e 200 dias e segue em movimento de baixa. Abaixo dos 21,1 pode buscar suportes 11,11 ou 1,13. Teria sinal de repique altista fechando acima dos 22,8 mirando resistências em 53,41 ou 73,37. O IFR sobrevendido alerta para recuperações se superar 22,8</t>
  </si>
  <si>
    <t>AZZA3 está em clara tendência de baixa pelas médias de 21 e 200 dias e segue em movimento de baixa. Abaixo dos 18,32 pode buscar suportes 16,75 ou 15,19. Teria sinal de repique altista fechando acima dos 19,85 mirando resistências em 23,38 ou 26,5.</t>
  </si>
  <si>
    <t>B3SA3 apesar de estar em tendência de alta no longo prazo pela média de 200 dias, no curto prazo está em realização. Abaixo dos 15,81 pode seguir em baixa no curto prazo mirando suportes em 14,95 ou 14,09. Teria sinal de retomada altista fechando acima dos 16,64 mirando resistências em 18,59 ou 20,3.</t>
  </si>
  <si>
    <t>BMGB4 apesar de estar em tendência de alta no longo prazo pela média de 200 dias, no curto prazo está em realização. Abaixo dos 5 pode seguir em baixa no curto prazo mirando suportes em 4,83 ou 4,67. Teria sinal de retomada altista fechando acima dos 5,14 mirando resistências em 5,52 ou 5,84.</t>
  </si>
  <si>
    <t>BRSR6 está em tendência de alta no longo prazo, teve uma correção no curto prazo, mas pode estar retomando sinal de altas. Acima dos 14,75 pode buscar 15,73 ou 16,74. Abaixo dos 14,08 retomaria sinal de realização mirando suportes em 13,57 ou 13,06.</t>
  </si>
  <si>
    <t>BBSE3 está em tendência de alta pelas médias de 21 e 200 dias e vai mantendo sinal de força altista. Acima dos 35,4 pode buscar projeções nos 36,38 ou 37,97. Teria sinal de realização na perda dos 34,52 mirando os 33,81 ou 33,31. O padrão de volume favorece a alta.</t>
  </si>
  <si>
    <t>BMOB3 apesar de estar em tendência de alta no longo prazo pela média de 200 dias, no curto prazo está em realização. Abaixo dos 23,83 pode seguir em baixa no curto prazo mirando suportes em 22,8 ou 21,77. Teria sinal de retomada altista fechando acima dos 24,42 mirando resistências em 27,16 ou 29,21.</t>
  </si>
  <si>
    <t>BERK34 está em tendência de baixa pela média de 200 dias, a parece ter completado movimento de repique de alta de curto prazo e pode estar retomando o movimento baixista. Abaixo dos 119,29 pode seguir em queda na direção dos suportes 114,15 ou 111,12. Teria sinal de repique altista fechando acima dos 120,95 mirando resistências em 123,95 ou 130.</t>
  </si>
  <si>
    <t>Biomm</t>
  </si>
  <si>
    <t>BIOM3</t>
  </si>
  <si>
    <t>BIOM3 está em tendência de baixa pelas médias de 21 e 200 dias, mas começa a dar sinais de repiques de alta. Acima dos 7,17 teria sinal de repique altista mirando resistências nos 7,83 ou 8,53. Já uma perda dos 6,69 traria de volta o sinal de baixa projetando de 6,33 a 5,98.</t>
  </si>
  <si>
    <t>BLAU3 está em tendência de alta pelas médias de 21 e 200 dias e vai mantendo sinal de força altista. Acima dos 11,42 pode buscar projeções nos 12,37 ou 13,91. Teria sinal de realização na perda dos 10,79 mirando os 9,88 ou 9,4. O padrão de volume favorece a alta.</t>
  </si>
  <si>
    <t>SOJA3 está em clara tendência de baixa pelas médias de 21 e 200 dias e segue em movimento de baixa. Abaixo dos 6,21 pode buscar suportes 5,92 ou 5,63. Teria sinal de repique altista fechando acima dos 6,38 mirando resistências em 7,14 ou 7,71.</t>
  </si>
  <si>
    <t>BRBI11 está em clara tendência de baixa pelas médias de 21 e 200 dias e segue em movimento de baixa. Abaixo dos 15,89 pode buscar suportes 14,87 ou 13,85. Teria sinal de repique altista fechando acima dos 16,22 mirando resistências em 19,18 ou 21,21.</t>
  </si>
  <si>
    <t>BBDC3 está em clara tendência de baixa pelas médias de 21 e 200 dias e segue em movimento de baixa. Abaixo dos 15,39 pode buscar suportes 15,02 ou 14,42. Teria sinal de repique altista fechando acima dos 15,64 mirando resistências em 16,94 ou 18,12.</t>
  </si>
  <si>
    <t>BBDC4 está em clara tendência de baixa pelas médias de 21 e 200 dias e segue em movimento de baixa. Abaixo dos 17,7 pode buscar suportes 17,26 ou 16,52. Teria sinal de repique altista fechando acima dos 17,95 mirando resistências em 19,64 ou 21,11.</t>
  </si>
  <si>
    <t>BRAP4 está em tendência de alta pelas médias de 21 e 200 dias, mas começa a dar sinal de possível realização. Abaixo dos 23,01 poderia realizar na direção dos suportes 21,9 ou 21,33. Caso supere os 23,73 retomaria sinal de alta com projeções nos 24,86 ou 26,69.</t>
  </si>
  <si>
    <t>SAUD3 apesar de estar em tendência de alta no longo prazo pela média de 200 dias, no curto prazo está em realização. Abaixo dos 13,29 pode seguir em baixa no curto prazo mirando suportes em 12,74 ou 11,68. Teria sinal de retomada altista fechando acima dos 13,69 mirando resistências em 16,17 ou 18,28.</t>
  </si>
  <si>
    <t>BBAS3 está em clara tendência de baixa pelas médias de 21 e 200 dias e segue em movimento de baixa. Abaixo dos 20,28 pode buscar suportes 19,74 ou 18,85. Teria sinal de repique altista fechando acima dos 20,7 mirando resistências em 22,6 ou 24,36.</t>
  </si>
  <si>
    <t>AGRO3 está em clara tendência de baixa pelas médias de 21 e 200 dias e segue em movimento de baixa. Abaixo dos 18,49 pode buscar suportes 18,19 ou 17,9. Teria sinal de repique altista fechando acima dos 18,9 mirando resistências em 19,43 ou 20,01.</t>
  </si>
  <si>
    <t>BRKM5 apesar de estar em tendência de alta no longo prazo pela média de 200 dias, no curto prazo está em realização. Abaixo dos 10,29 pode seguir em baixa no curto prazo mirando suportes em 8,79 ou 7,37. Teria sinal de retomada altista fechando acima dos 11,13 mirando resistências em 13,38 ou 16,21.</t>
  </si>
  <si>
    <t>BRAV3 está em tendência de alta pelas médias de 21 e 200 dias e vai mantendo sinal de força altista. Acima dos 20,54 pode buscar projeções nos 22,57 ou 25,87. Teria sinal de realização na perda dos 19,92 mirando os 17,24 ou 16,22.</t>
  </si>
  <si>
    <t>AVGO34 está em tendência de alta pelas médias de 21 e 200 dias e vai mantendo sinal de força altista. Acima dos 32,41 pode buscar projeções nos 34,82 ou 38,73. Teria sinal de realização na perda dos 31,13 mirando os 28,5 ou 27,29. O padrão de volume favorece a alta. O IFR sobrecomprado alerta realizações se perder 31,13.</t>
  </si>
  <si>
    <t>BPAC11 apesar de estar em tendência de alta no longo prazo pela média de 200 dias, no curto prazo está em realização. Abaixo dos 52,56 pode seguir em baixa no curto prazo mirando suportes em 50,02 ou 47,48. Teria sinal de retomada altista fechando acima dos 54,49 mirando resistências em 60,77 ou 65,84.</t>
  </si>
  <si>
    <t>CXSE3 está em tendência de alta pelas médias de 21 e 200 dias e vai mantendo sinal de força altista. Acima dos 17,71 pode buscar projeções nos 18,06 ou 18,57. Teria sinal de realização na perda dos 17,23 mirando os 16,97 ou 16,71. O padrão de volume favorece a alta.</t>
  </si>
  <si>
    <t>CAML3 está em clara tendência de baixa pelas médias de 21 e 200 dias e segue em movimento de baixa. Abaixo dos 5,53 pode buscar suportes 5,18 ou 4,83. Teria sinal de repique altista fechando acima dos 5,81 mirando resistências em 6,65 ou 7,34.</t>
  </si>
  <si>
    <t>BHIA3 está em clara tendência de baixa pelas médias de 21 e 200 dias e segue em movimento de baixa. Abaixo dos 1,22 pode buscar suportes 0,76 ou 0,31. Teria sinal de repique altista fechando acima dos 1,4 mirando resistências em 2,69 ou 3,59. O IFR sobrevendido alerta para recuperações se superar 1,4</t>
  </si>
  <si>
    <t>CBAV3 está em tendência de alta pelas médias de 21 e 200 dias, mas começa a dar sinal de possível realização. Abaixo dos 10,66 poderia realizar na direção dos suportes 10,48 ou 10,38. Caso supere os 10,78 retomaria sinal de alta com projeções nos 10,96 ou 11,26.</t>
  </si>
  <si>
    <t>CEAB3 apesar de estar em tendência de baixa no longo prazo pela média de 200 dias, no curto prazo está com sinal de recuperação favorecendo repiques de alta. Acima dos 11,58 pode seguir repique altista na direção resistências nos 13,03 ou 14,72. Caso perca os 11,2 teria sinal de baixa projetando de 10,28 a 9,43.</t>
  </si>
  <si>
    <t>CMIG4 está em clara tendência de baixa pelas médias de 21 e 200 dias e segue em movimento de baixa. Abaixo dos 10,76 pode buscar suportes 10,25 ou 9,74. Teria sinal de repique altista fechando acima dos 11,13 mirando resistências em 12,41 ou 13,42. O IFR sobrevendido alerta para recuperações se superar 11,13</t>
  </si>
  <si>
    <t>Coca Cola Co</t>
  </si>
  <si>
    <t>COCA34</t>
  </si>
  <si>
    <t>COCA34 apesar de estar em tendência de alta no longo prazo pela média de 200 dias, no curto prazo está em realização. Abaixo dos 66,46 pode seguir em baixa no curto prazo mirando suportes em 63,56 ou 61,7. Teria sinal de retomada altista fechando acima dos 67,61 mirando resistências em 69,55 ou 73,25.</t>
  </si>
  <si>
    <t>COGN3 está em clara tendência de baixa pelas médias de 21 e 200 dias e segue em movimento de baixa. Abaixo dos 2,4 pode buscar suportes 2,23 ou 2,07. Teria sinal de repique altista fechando acima dos 2,54 mirando resistências em 2,92 ou 3,24.</t>
  </si>
  <si>
    <t>C2OI34 está em tendência de baixa pelas médias de 21 e 200 dias, mas começa a dar sinais de repiques de alta. Acima dos 38,75 teria sinal de repique altista mirando resistências nos 44,3 ou 50,51. Já uma perda dos 34,25 traria de volta o sinal de baixa projetando de 31,14 a 28,03.</t>
  </si>
  <si>
    <t>CSMG3 apesar de estar em tendência de alta no longo prazo pela média de 200 dias, no curto prazo está em realização. Abaixo dos 51,68 pode seguir em baixa no curto prazo mirando suportes em 49,36 ou 47,43. Teria sinal de retomada altista fechando acima dos 53,48 mirando resistências em 55,58 ou 59,42.</t>
  </si>
  <si>
    <t>CPLE3 está em tendência de alta no longo prazo, teve uma correção no curto prazo, mas pode estar retomando sinal de altas. Acima dos 14,56 pode buscar 16,05 ou 17,23. Abaixo dos 14,14 retomaria sinal de realização mirando suportes em 13,54 ou 12,95.</t>
  </si>
  <si>
    <t>Corning Inc</t>
  </si>
  <si>
    <t>G1LW34</t>
  </si>
  <si>
    <t>G1LW34 apesar de estar em tendência de alta no longo prazo pela média de 200 dias, no curto prazo está em realização. Abaixo dos 885,04 pode seguir em baixa no curto prazo mirando suportes em 789,22 ou 708,95. Teria sinal de retomada altista fechando acima dos 925,54 mirando resistências em 1048,97 ou 1209,49.</t>
  </si>
  <si>
    <t>CSAN3 está em clara tendência de baixa pelas médias de 21 e 200 dias e segue em movimento de baixa. Abaixo dos 3,75 pode buscar suportes 3,21 ou 2,67. Teria sinal de repique altista fechando acima dos 3,97 mirando resistências em 5,49 ou 6,56. O IFR sobrevendido alerta para recuperações se superar 3,97</t>
  </si>
  <si>
    <t>CPFE3 está em tendência de alta no longo prazo, teve uma correção no curto prazo, mas pode estar retomando sinal de altas. Acima dos 43,39 pode buscar 49,95 ou 54,62. Abaixo dos 42,39 retomaria sinal de realização mirando suportes em 40,05 ou 37,71.</t>
  </si>
  <si>
    <t>Cruzeiro Edu</t>
  </si>
  <si>
    <t>CSED3</t>
  </si>
  <si>
    <t>CSED3 está em clara tendência de baixa pelas médias de 21 e 200 dias e segue em movimento de baixa. Abaixo dos 3,95 pode buscar suportes 3,43 ou 2,91. Teria sinal de repique altista fechando acima dos 4,11 mirando resistências em 5,63 ou 6,66. O IFR sobrevendido alerta para recuperações se superar 4,11</t>
  </si>
  <si>
    <t>CMIN3 está em tendência de baixa pela média de 200 dias, a parece ter completado movimento de repique de alta de curto prazo e pode estar retomando o movimento baixista. Abaixo dos 4,64 pode seguir em queda na direção dos suportes 4,08 ou 3,78. Teria sinal de repique altista fechando acima dos 4,75 mirando resistências em 5,03 ou 5,61.</t>
  </si>
  <si>
    <t>CURY3 está em tendência de baixa pela média de 200 dias, a parece ter completado movimento de repique de alta de curto prazo e pode estar retomando o movimento baixista. Abaixo dos 31,55 pode seguir em queda na direção dos suportes 28,45 ou 27,02. Teria sinal de repique altista fechando acima dos 33,05 mirando resistências em 35,89 ou 40,49.</t>
  </si>
  <si>
    <t>CVCB3 está em clara tendência de baixa pelas médias de 21 e 200 dias e segue em movimento de baixa. Abaixo dos 1,41 pode buscar suportes 1,05 ou 0,69. Teria sinal de repique altista fechando acima dos 1,59 mirando resistências em 2,57 ou 3,28. O IFR sobrevendido alerta para recuperações se superar 1,59</t>
  </si>
  <si>
    <t>CYRE3 apesar de estar em tendência de baixa no longo prazo pela média de 200 dias, no curto prazo está com sinal de recuperação favorecendo repiques de alta. Acima dos 22,68 pode seguir repique altista na direção resistências nos 23,97 ou 26,29. Caso perca os 22,08 teria sinal de baixa projetando de 20,2 a 19,03.</t>
  </si>
  <si>
    <t>CYRE4 está em tendência de baixa pela média de 200 dias, a parece ter completado movimento de repique de alta de curto prazo e pode estar retomando o movimento baixista. Abaixo dos 20,28 pode seguir em queda na direção dos suportes 19,04 ou 18,24. Teria sinal de repique altista fechando acima dos 20,79 mirando resistências em 21,62 ou 23,21.</t>
  </si>
  <si>
    <t>D1000vfarma</t>
  </si>
  <si>
    <t>DMVF3</t>
  </si>
  <si>
    <t>DMVF3 está em tendência de alta pelas médias de 21 e 200 dias e vai mantendo sinal de força altista. Acima dos 7,11 pode buscar projeções nos 8 ou 9,45. Teria sinal de realização na perda dos 6,02 mirando os 5,66 ou 5,21. O padrão de volume favorece a alta. O IFR sobrecomprado alerta realizações se perder 6,02.</t>
  </si>
  <si>
    <t>DASA3 apesar de estar em tendência de alta no longo prazo pela média de 200 dias, no curto prazo está em realização. Abaixo dos 3,07 pode seguir em baixa no curto prazo mirando suportes em 2,81 ou 2,58. Teria sinal de retomada altista fechando acima dos 3,55 mirando resistências em 4 ou 4,74.</t>
  </si>
  <si>
    <t>Datadog, Inc</t>
  </si>
  <si>
    <t>D1DG34</t>
  </si>
  <si>
    <t>D1DG34 está em tendência de alta pelas médias de 21 e 200 dias e vai mantendo sinal de força altista. Acima dos 123,5 pode buscar projeções nos 157,18 ou 211,68. Teria sinal de realização na perda dos 110,94 mirando os 69 ou 52,15. O IFR sobrecomprado alerta realizações se perder 110,94.</t>
  </si>
  <si>
    <t>D1EL34 está em tendência de alta pelas médias de 21 e 200 dias e vai mantendo sinal de força altista. Acima dos 2166,4 pode buscar projeções nos 2868,65 ou 4004,99. Teria sinal de realização na perda dos 2045,98 mirando os 1030,06 ou 678,93. O padrão de volume favorece a alta. O IFR sobrecomprado alerta realizações se perder 2045,98.</t>
  </si>
  <si>
    <t>DESK3 está em tendência de alta pelas médias de 21 e 200 dias e vai mantendo sinal de força altista. Acima dos 18,57 pode buscar projeções nos 19,43 ou 20,83. Teria sinal de realização na perda dos 17,78 mirando os 17,17 ou 16,73. O padrão de volume favorece a alta.</t>
  </si>
  <si>
    <t>DXCO3 está em clara tendência de baixa pelas médias de 21 e 200 dias e segue em movimento de baixa. Abaixo dos 4,67 pode buscar suportes 4,28 ou 3,89. Teria sinal de repique altista fechando acima dos 4,81 mirando resistências em 5,93 ou 6,7.</t>
  </si>
  <si>
    <t>PNVL3 está em tendência de alta no longo prazo, teve uma correção no curto prazo, mas pode estar retomando sinal de altas. Acima dos 11,9 pode buscar 14,47 ou 16,3. Abaixo dos 11,5 retomaria sinal de realização mirando suportes em 10,58 ou 9,66.</t>
  </si>
  <si>
    <t>DIRR3 apesar de estar em tendência de baixa no longo prazo pela média de 200 dias, no curto prazo está com sinal de recuperação favorecendo repiques de alta. Acima dos 13,75 pode seguir repique altista na direção resistências nos 14,73 ou 16,33. Caso perca os 13,2 teria sinal de baixa projetando de 12,15 a 11,65.</t>
  </si>
  <si>
    <t>ECOR3 está em clara tendência de baixa pelas médias de 21 e 200 dias e segue em movimento de baixa. Abaixo dos 7,27 pode buscar suportes 6,64 ou 6,02. Teria sinal de repique altista fechando acima dos 7,68 mirando resistências em 9,29 ou 10,53.</t>
  </si>
  <si>
    <t>LILY34 está em tendência de alta pelas médias de 21 e 200 dias, mas começa a dar sinal de possível realização. Abaixo dos 183,24 poderia realizar na direção dos suportes 154,05 ou 141,9. Caso supere os 193,34 retomaria sinal de alta com projeções nos 217,62 ou 256,91.</t>
  </si>
  <si>
    <t>EMBJ3 está em clara tendência de baixa pelas médias de 21 e 200 dias e segue em movimento de baixa. Abaixo dos 71,73 pode buscar suportes 68,08 ou 62,92. Teria sinal de repique altista fechando acima dos 74,1 mirando resistências em 84,76 ou 95,06.</t>
  </si>
  <si>
    <t>ENGI11 está em clara tendência de baixa pelas médias de 21 e 200 dias e segue em movimento de baixa. Abaixo dos 47,16 pode buscar suportes 44,97 ou 42,78. Teria sinal de repique altista fechando acima dos 48,53 mirando resistências em 54,24 ou 58,61.</t>
  </si>
  <si>
    <t>ENEV3 está em tendência de alta no longo prazo, teve uma correção no curto prazo, mas pode estar retomando sinal de altas. Acima dos 25,63 pode buscar 27,75 ou 30,3. Abaixo dos 24,67 retomaria sinal de realização mirando suportes em 23,62 ou 22,34.</t>
  </si>
  <si>
    <t>EGIE3 está em tendência de alta pelas médias de 21 e 200 dias e vai mantendo sinal de força altista. Acima dos 33,1 pode buscar projeções nos 35,47 ou 37,81. Teria sinal de realização na perda dos 31,67 mirando os 30,49 ou 29,32. O padrão de volume favorece a alta.</t>
  </si>
  <si>
    <t>EQTL3 está em tendência de baixa pelas médias de 21 e 200 dias, mas começa a dar sinais de repiques de alta. Acima dos 38,55 teria sinal de repique altista mirando resistências nos 43,84 ou 48,06. Já uma perda dos 37 traria de volta o sinal de baixa projetando de 34,88 a 32,77.</t>
  </si>
  <si>
    <t>EUCA4 está em tendência de alta pelas médias de 21 e 200 dias, mas começa a dar sinal de possível realização. Abaixo dos 27,12 poderia realizar na direção dos suportes 20,6 ou 18,3. Caso supere os 28,03 retomaria sinal de alta com projeções nos 32,62 ou 40,05. O IFR sobrecomprado alerta realizações se perder 27,12.</t>
  </si>
  <si>
    <t>EVEN3 está em tendência de baixa pelas médias de 21 e 200 dias, mas começa a dar sinais de repiques de alta. Acima dos 5,82 teria sinal de repique altista mirando resistências nos 6,47 ou 7,21. Já uma perda dos 5,7 traria de volta o sinal de baixa projetando de 5,26 a 4,88.</t>
  </si>
  <si>
    <t>EZTC3 está em clara tendência de baixa pelas médias de 21 e 200 dias e segue em movimento de baixa. Abaixo dos 13,03 pode buscar suportes 12,5 ou 11,92. Teria sinal de repique altista fechando acima dos 13,27 mirando resistências em 14,37 ou 15,52.</t>
  </si>
  <si>
    <t>FESA4 está em tendência de baixa pelas médias de 21 e 200 dias, mas começa a dar sinais de repiques de alta. Acima dos 6,24 teria sinal de repique altista mirando resistências nos 7,85 ou 8,96. Já uma perda dos 6,04 traria de volta o sinal de baixa projetando de 5,48 a 4,92.</t>
  </si>
  <si>
    <t>FLRY3 apesar de estar em tendência de alta no longo prazo pela média de 200 dias, no curto prazo está em realização. Abaixo dos 15,23 pode seguir em baixa no curto prazo mirando suportes em 14,69 ou 14,16. Teria sinal de retomada altista fechando acima dos 15,76 mirando resistências em 16,96 ou 18,02.</t>
  </si>
  <si>
    <t>FRAS3 está em clara tendência de baixa pelas médias de 21 e 200 dias e segue em movimento de baixa. Abaixo dos 21,57 pode buscar suportes 20,95 ou 20,44. Teria sinal de repique altista fechando acima dos 22,05 mirando resistências em 22,58 ou 23,58.</t>
  </si>
  <si>
    <t>Freeport-Mcmoran Inc</t>
  </si>
  <si>
    <t>FCXO34</t>
  </si>
  <si>
    <t>FCXO34 está em tendência de alta pelas médias de 21 e 200 dias e vai mantendo sinal de força altista. Acima dos 112,6 pode buscar projeções nos 125,44 ou 146,23. Teria sinal de realização na perda dos 109,19 mirando os 91,81 ou 85,38. O padrão de volume favorece a alta.</t>
  </si>
  <si>
    <t>GGBR4 apesar de estar em tendência de alta no longo prazo pela média de 200 dias, no curto prazo está em realização. Abaixo dos 22,22 pode seguir em baixa no curto prazo mirando suportes em 21,54 ou 20,86. Teria sinal de retomada altista fechando acima dos 23,48 mirando resistências em 24,42 ou 25,77.</t>
  </si>
  <si>
    <t>GOAU4 apesar de estar em tendência de alta no longo prazo pela média de 200 dias, no curto prazo está em realização. Abaixo dos 9,67 pode seguir em baixa no curto prazo mirando suportes em 9,39 ou 9,12. Teria sinal de retomada altista fechando acima dos 10,55 mirando resistências em 11,09 ou 11,97.</t>
  </si>
  <si>
    <t>GGPS3 está em clara tendência de baixa pelas médias de 21 e 200 dias e segue em movimento de baixa. Abaixo dos 12,05 pode buscar suportes 10,97 ou 9,89. Teria sinal de repique altista fechando acima dos 12,49 mirando resistências em 15,53 ou 17,68. O IFR sobrevendido alerta para recuperações se superar 12,49</t>
  </si>
  <si>
    <t>GRND3 apesar de estar em tendência de baixa no longo prazo pela média de 200 dias, no curto prazo está com sinal de recuperação favorecendo repiques de alta. Acima dos 4,07 pode seguir repique altista na direção resistências nos 4,34 ou 4,64. Caso perca os 3,98 teria sinal de baixa projetando de 3,84 a 3,68. O padrão de volume favorece a alta.</t>
  </si>
  <si>
    <t>GMAT3 está em tendência de baixa pelas médias de 21 e 200 dias, mas começa a dar sinais de repiques de alta. Acima dos 4,3 teria sinal de repique altista mirando resistências nos 4,65 ou 5,01. Já uma perda dos 4,06 traria de volta o sinal de baixa projetando de 3,87 a 3,69.</t>
  </si>
  <si>
    <t>SBFG3 apesar de estar em tendência de baixa no longo prazo pela média de 200 dias, no curto prazo está com sinal de recuperação favorecendo repiques de alta. Acima dos 11,7 pode seguir repique altista na direção resistências nos 12,64 ou 14,17. Caso perca os 11,11 teria sinal de baixa projetando de 10,17 a 9,69.</t>
  </si>
  <si>
    <t>HAPV3 está em clara tendência de baixa pelas médias de 21 e 200 dias e segue em movimento de baixa. Abaixo dos 11,84 pode buscar suportes 10,99 ou 9,93. Teria sinal de repique altista fechando acima dos 12,53 mirando resistências em 14,42 ou 16,53.</t>
  </si>
  <si>
    <t>HBOR3 apesar de estar em tendência de baixa no longo prazo pela média de 200 dias, no curto prazo está com sinal de recuperação favorecendo repiques de alta. Acima dos 2,54 pode seguir repique altista na direção resistências nos 2,78 ou 3,18. Caso perca os 2,38 teria sinal de baixa projetando de 2,14 a 2,01. O padrão de volume favorece a alta.</t>
  </si>
  <si>
    <t>HBSA3 está em tendência de baixa pelas médias de 21 e 200 dias, mas começa a dar sinais de repiques de alta. Acima dos 3,23 teria sinal de repique altista mirando resistências nos 3,55 ou 3,79. Já uma perda dos 3,16 traria de volta o sinal de baixa projetando de 3,03 a 2,91.</t>
  </si>
  <si>
    <t>HYPE3 está em clara tendência de baixa pelas médias de 21 e 200 dias e segue em movimento de baixa. Abaixo dos 21,82 pode buscar suportes 21,2 ou 20,59. Teria sinal de repique altista fechando acima dos 22,47 mirando resistências em 23,8 ou 25,02.</t>
  </si>
  <si>
    <t>IGTI11 apesar de estar em tendência de alta no longo prazo pela média de 200 dias, no curto prazo está em realização. Abaixo dos 25,63 pode seguir em baixa no curto prazo mirando suportes em 24,71 ou 23,8. Teria sinal de retomada altista fechando acima dos 26,3 mirando resistências em 28,58 ou 30,4.</t>
  </si>
  <si>
    <t>ITLC34 está em tendência de alta pelas médias de 21 e 200 dias, mas começa a dar sinal de possível realização. Abaixo dos 98,35 poderia realizar na direção dos suportes 79,05 ou 70,15. Caso supere os 107,83 retomaria sinal de alta com projeções nos 125,61 ou 154,39.</t>
  </si>
  <si>
    <t>INTB3 apesar de estar em tendência de alta no longo prazo pela média de 200 dias, no curto prazo está em realização. Abaixo dos 13,8 pode seguir em baixa no curto prazo mirando suportes em 13,12 ou 12,45. Teria sinal de retomada altista fechando acima dos 14,17 mirando resistências em 15,97 ou 17,31.</t>
  </si>
  <si>
    <t>INBR32 está em clara tendência de baixa pelas médias de 21 e 200 dias e segue em movimento de baixa. Abaixo dos 30,62 pode buscar suportes 28,33 ou 25,09. Teria sinal de repique altista fechando acima dos 32,22 mirando resistências em 38,81 ou 45,28.</t>
  </si>
  <si>
    <t>MYPK3 está em clara tendência de baixa pelas médias de 21 e 200 dias e segue em movimento de baixa. Abaixo dos 8,93 pode buscar suportes 8,69 ou 8,21. Teria sinal de repique altista fechando acima dos 9,09 mirando resistências em 10,22 ou 11,16.</t>
  </si>
  <si>
    <t>RANI3 apesar de estar em tendência de baixa no longo prazo pela média de 200 dias, no curto prazo está com sinal de recuperação favorecendo repiques de alta. Acima dos 8,12 pode seguir repique altista na direção resistências nos 8,42 ou 8,92. Caso perca os 7,88 teria sinal de baixa projetando de 7,62 a 7,46. O padrão de volume favorece a alta.</t>
  </si>
  <si>
    <t>IRBR3 apesar de estar em tendência de alta no longo prazo pela média de 200 dias, no curto prazo está em realização. Abaixo dos 51,05 pode seguir em baixa no curto prazo mirando suportes em 49,87 ou 48,7. Teria sinal de retomada altista fechando acima dos 52,5 mirando resistências em 54,85 ou 57,19.</t>
  </si>
  <si>
    <t>ISAE4 apesar de estar em tendência de alta no longo prazo pela média de 200 dias, no curto prazo está em realização. Abaixo dos 26,57 pode seguir em baixa no curto prazo mirando suportes em 25,28 ou 23,99. Teria sinal de retomada altista fechando acima dos 27,24 mirando resistências em 30,73 ou 33,3. O IFR sobrevendido alerta para recuperações se superar 27,24</t>
  </si>
  <si>
    <t>ITSA3</t>
  </si>
  <si>
    <t>ITSA3 apesar de estar em tendência de alta no longo prazo pela média de 200 dias, no curto prazo está em realização. Abaixo dos 12,99 pode seguir em baixa no curto prazo mirando suportes em 12,7 ou 12,33. Teria sinal de retomada altista fechando acima dos 13,13 mirando resistências em 13,87 ou 14,59.</t>
  </si>
  <si>
    <t>ITSA4 apesar de estar em tendência de alta no longo prazo pela média de 200 dias, no curto prazo está em realização. Abaixo dos 12,83 pode seguir em baixa no curto prazo mirando suportes em 12,57 ou 12,13. Teria sinal de retomada altista fechando acima dos 13,02 mirando resistências em 13,97 ou 14,83.</t>
  </si>
  <si>
    <t>ITUB3 apesar de estar em tendência de alta no longo prazo pela média de 200 dias, no curto prazo está em realização. Abaixo dos 39,25 pode seguir em baixa no curto prazo mirando suportes em 37,96 ou 36,67. Teria sinal de retomada altista fechando acima dos 40,58 mirando resistências em 43,42 ou 45,99.</t>
  </si>
  <si>
    <t>ITUB4 está em tendência de alta no longo prazo, teve uma correção no curto prazo, mas pode estar retomando sinal de altas. Acima dos 40,16 pode buscar 43,29 ou 46,12. Abaixo dos 39,54 retomaria sinal de realização mirando suportes em 38,7 ou 37,28.</t>
  </si>
  <si>
    <t>JALL3 está em clara tendência de baixa pelas médias de 21 e 200 dias e segue em movimento de baixa. Abaixo dos 2,59 pode buscar suportes 2,33 ou 2,07. Teria sinal de repique altista fechando acima dos 2,7 mirando resistências em 3,42 ou 3,93. O IFR sobrevendido alerta para recuperações se superar 2,7</t>
  </si>
  <si>
    <t>JBSS32 está em clara tendência de baixa pelas médias de 21 e 200 dias e segue em movimento de baixa. Abaixo dos 61 pode buscar suportes 55,98 ou 50,96. Teria sinal de repique altista fechando acima dos 65,73 mirando resistências em 77,24 ou 87,27. O IFR sobrevendido alerta para recuperações se superar 65,73</t>
  </si>
  <si>
    <t>JHSF3 está em tendência de alta pelas médias de 21 e 200 dias e vai mantendo sinal de força altista. Acima dos 11,23 pode buscar projeções nos 12,83 ou 14,51. Teria sinal de realização na perda dos 10,73 mirando os 10,1 ou 9,25. O padrão de volume favorece a alta.</t>
  </si>
  <si>
    <t>JPMC34 está em tendência de baixa pelas médias de 21 e 200 dias, mas começa a dar sinais de repiques de alta. Acima dos 151,08 teria sinal de repique altista mirando resistências nos 155,6 ou 162,15. Já uma perda dos 149,5 traria de volta o sinal de baixa projetando de 145 a 141,72.</t>
  </si>
  <si>
    <t>JSLG3 apesar de estar em tendência de alta no longo prazo pela média de 200 dias, no curto prazo está em realização. Abaixo dos 6,28 pode seguir em baixa no curto prazo mirando suportes em 5,91 ou 5,55. Teria sinal de retomada altista fechando acima dos 6,68 mirando resistências em 7,45 ou 8,17.</t>
  </si>
  <si>
    <t>KEPL3 está em clara tendência de baixa pelas médias de 21 e 200 dias e segue em movimento de baixa. Abaixo dos 6,95 pode buscar suportes 6,64 ou 6,33. Teria sinal de repique altista fechando acima dos 7,1 mirando resistências em 7,94 ou 8,55.</t>
  </si>
  <si>
    <t>KLBN3 está em tendência de baixa pelas médias de 21 e 200 dias, mas começa a dar sinais de repiques de alta. Acima dos 3,42 teria sinal de repique altista mirando resistências nos 3,54 ou 3,73. Já uma perda dos 3,33 traria de volta o sinal de baixa projetando de 3,23 a 3,13.</t>
  </si>
  <si>
    <t>KLBN4 está em clara tendência de baixa pelas médias de 21 e 200 dias e segue em movimento de baixa. Abaixo dos 3,31 pode buscar suportes 3,24 ou 3,14. Teria sinal de repique altista fechando acima dos 3,36 mirando resistências em 3,56 ou 3,75.</t>
  </si>
  <si>
    <t>KLBN11 está em clara tendência de baixa pelas médias de 21 e 200 dias e segue em movimento de baixa. Abaixo dos 16,54 pode buscar suportes 16,1 ou 15,59. Teria sinal de repique altista fechando acima dos 16,8 mirando resistências em 17,74 ou 18,75.</t>
  </si>
  <si>
    <t>LAVV3 está em tendência de baixa pelas médias de 21 e 200 dias, mas começa a dar sinais de repiques de alta. Acima dos 11,75 teria sinal de repique altista mirando resistências nos 13,12 ou 14,41. Já uma perda dos 11,48 traria de volta o sinal de baixa projetando de 11,03 a 10,38.</t>
  </si>
  <si>
    <t>LIGT3 está em clara tendência de baixa pelas médias de 21 e 200 dias e segue em movimento de baixa. Abaixo dos 2,43 pode buscar suportes 1,64 ou 0,86. Teria sinal de repique altista fechando acima dos 2,98 mirando resistências em 4,96 ou 6,52. O IFR sobrevendido alerta para recuperações se superar 2,98</t>
  </si>
  <si>
    <t>RENT3 está em clara tendência de baixa pelas médias de 21 e 200 dias e segue em movimento de baixa. Abaixo dos 41,35 pode buscar suportes 38,53 ou 35,72. Teria sinal de repique altista fechando acima dos 42,9 mirando resistências em 50,45 ou 56,07.</t>
  </si>
  <si>
    <t>RENT4 está em clara tendência de baixa pelas médias de 21 e 200 dias e segue em movimento de baixa. Abaixo dos 39,97 pode buscar suportes 37,36 ou 34,76. Teria sinal de repique altista fechando acima dos 41,58 mirando resistências em 48,4 ou 53,6.</t>
  </si>
  <si>
    <t>LOGG3 está em tendência de alta pelas médias de 21 e 200 dias e vai mantendo sinal de força altista. Acima dos 27,97 pode buscar projeções nos 29,97 ou 33,22. Teria sinal de realização na perda dos 26,51 mirando os 24,72 ou 23,71. O padrão de volume favorece a alta.</t>
  </si>
  <si>
    <t>LREN3 está em tendência de alta pelas médias de 21 e 200 dias, mas começa a dar sinal de possível realização. Abaixo dos 14,8 poderia realizar na direção dos suportes 13,03 ou 12,26. Caso supere os 15,51 retomaria sinal de alta com projeções nos 17,04 ou 19,52.</t>
  </si>
  <si>
    <t>LWSA3 está em tendência de baixa pelas médias de 21 e 200 dias, mas começa a dar sinais de repiques de alta. Acima dos 3,78 teria sinal de repique altista mirando resistências nos 4,24 ou 4,68. Já uma perda dos 3,52 traria de volta o sinal de baixa projetando de 3,29 a 3,07.</t>
  </si>
  <si>
    <t>MDIA3 está em clara tendência de baixa pelas médias de 21 e 200 dias e segue em movimento de baixa. Abaixo dos 19,16 pode buscar suportes 17,42 ou 15,69. Teria sinal de repique altista fechando acima dos 19,79 mirando resistências em 24,76 ou 28,22.</t>
  </si>
  <si>
    <t>MGLU3 está em clara tendência de baixa pelas médias de 21 e 200 dias e segue em movimento de baixa. Abaixo dos 5,98 pode buscar suportes 5,25 ou 4,52. Teria sinal de repique altista fechando acima dos 6,43 mirando resistências em 8,34 ou 9,79. O IFR sobrevendido alerta para recuperações se superar 6,43</t>
  </si>
  <si>
    <t>POMO3 apesar de estar em tendência de alta no longo prazo pela média de 200 dias, no curto prazo está em realização. Abaixo dos 5,96 pode seguir em baixa no curto prazo mirando suportes em 5,66 ou 5,4. Teria sinal de retomada altista fechando acima dos 6,09 mirando resistências em 6,47 ou 6,97.</t>
  </si>
  <si>
    <t>POMO4 está em clara tendência de baixa pelas médias de 21 e 200 dias e segue em movimento de baixa. Abaixo dos 6,06 pode buscar suportes 5,79 ou 5,53. Teria sinal de repique altista fechando acima dos 6,22 mirando resistências em 6,62 ou 7,13.</t>
  </si>
  <si>
    <t>MBRF3 está em clara tendência de baixa pelas médias de 21 e 200 dias e segue em movimento de baixa. Abaixo dos 15,68 pode buscar suportes 14,89 ou 14,11. Teria sinal de repique altista fechando acima dos 16,36 mirando resistências em 18,21 ou 19,77.</t>
  </si>
  <si>
    <t>M2RV34 está em tendência de alta pelas médias de 21 e 200 dias e vai mantendo sinal de força altista. Acima dos 105,5 pode buscar projeções nos 116,9 ou 141,27. Teria sinal de realização na perda dos 101,31 mirando os 77,46 ou 65,27. O padrão de volume favorece a alta.</t>
  </si>
  <si>
    <t>CASH3 está em tendência de alta pelas médias de 21 e 200 dias, mas começa a dar sinal de possível realização. Abaixo dos 4,37 poderia realizar na direção dos suportes 3,74 ou 3,48. Caso supere os 4,58 retomaria sinal de alta com projeções nos 5,09 ou 5,93.</t>
  </si>
  <si>
    <t>MELK3 apesar de estar em tendência de baixa no longo prazo pela média de 200 dias, no curto prazo está com sinal de recuperação favorecendo repiques de alta. Acima dos 3,3 pode seguir repique altista na direção resistências nos 3,39 ou 3,56. Caso perca os 3,25 teria sinal de baixa projetando de 3,11 a 3,02.</t>
  </si>
  <si>
    <t>MELI34 está em tendência de baixa pela média de 200 dias, a parece ter completado movimento de repique de alta de curto prazo e pode estar retomando o movimento baixista. Abaixo dos 70,54 pode seguir em queda na direção dos suportes 61,35 ou 56,39. Teria sinal de repique altista fechando acima dos 71,9 mirando resistências em 77,4 ou 87,31.</t>
  </si>
  <si>
    <t>BMEB4 está em tendência de alta pelas médias de 21 e 200 dias, mas começa a dar sinal de possível realização. Abaixo dos 83,23 poderia realizar na direção dos suportes 65,13 ou 58,72. Caso supere os 85,85 retomaria sinal de alta com projeções nos 98,65 ou 119,37. O IFR sobrecomprado alerta realizações se perder 83,23.</t>
  </si>
  <si>
    <t>M1TA34 está em tendência de baixa pela média de 200 dias, a parece ter completado movimento de repique de alta de curto prazo e pode estar retomando o movimento baixista. Abaixo dos 112,32 pode seguir em queda na direção dos suportes 103,74 ou 99,95. Teria sinal de repique altista fechando acima dos 116 mirando resistências em 123,57 ou 135,83.</t>
  </si>
  <si>
    <t>LEVE3 está em tendência de alta pelas médias de 21 e 200 dias e vai mantendo sinal de força altista. Acima dos 33,9 pode buscar projeções nos 36,21 ou 39,02. Teria sinal de realização na perda dos 32,8 mirando os 31,65 ou 30,24. O padrão de volume favorece a alta.</t>
  </si>
  <si>
    <t>MUTC34 está em tendência de alta pelas médias de 21 e 200 dias e vai mantendo sinal de força altista. Acima dos 827,88 pode buscar projeções nos 1057,07 ou 1427,93. Teria sinal de realização na perda dos 790,8 mirando os 457,02 ou 342,42. O padrão de volume favorece a alta. O IFR sobrecomprado alerta realizações se perder 790,8.</t>
  </si>
  <si>
    <t>MSFT34 apesar de estar em tendência de baixa no longo prazo pela média de 200 dias, no curto prazo está com sinal de recuperação favorecendo repiques de alta. Acima dos 93,87 pode seguir repique altista na direção resistências nos 101,04 ou 112,65. Caso perca os 90,76 teria sinal de baixa projetando de 82,26 a 78,67. O padrão de volume favorece a alta. O IFR sobrecomprado alerta realizações se perder 90,76.</t>
  </si>
  <si>
    <t>MILS3 está em tendência de alta pelas médias de 21 e 200 dias, mas começa a dar sinal de possível realização. Abaixo dos 15,16 poderia realizar na direção dos suportes 12,34 ou 11,43. Caso supere os 15,28 retomaria sinal de alta com projeções nos 17,09 ou 20,03. O IFR sobrecomprado alerta realizações se perder 15,16.</t>
  </si>
  <si>
    <t>BEEF3 está em clara tendência de baixa pelas médias de 21 e 200 dias e segue em movimento de baixa. Abaixo dos 3,69 pode buscar suportes 3,45 ou 3,21. Teria sinal de repique altista fechando acima dos 3,99 mirando resistências em 4,46 ou 4,93.</t>
  </si>
  <si>
    <t>MTRE3 está em tendência de alta pelas médias de 21 e 200 dias e vai mantendo sinal de força altista. Acima dos 3,71 pode buscar projeções nos 3,93 ou 4,3. Teria sinal de realização na perda dos 3,63 mirando os 3,34 ou 3,22.</t>
  </si>
  <si>
    <t>MOTV3 está em clara tendência de baixa pelas médias de 21 e 200 dias e segue em movimento de baixa. Abaixo dos 13,76 pode buscar suportes 13 ou 12,25. Teria sinal de repique altista fechando acima dos 14,24 mirando resistências em 16,2 ou 17,7. O IFR sobrevendido alerta para recuperações se superar 14,24</t>
  </si>
  <si>
    <t>MDNE3 está em tendência de alta no longo prazo, teve uma correção no curto prazo, mas pode estar retomando sinal de altas. Acima dos 28,26 pode buscar 32,55 ou 36,34. Abaixo dos 27,48 retomaria sinal de realização mirando suportes em 26,41 ou 24,51.</t>
  </si>
  <si>
    <t>MOVI3 está em clara tendência de baixa pelas médias de 21 e 200 dias e segue em movimento de baixa. Abaixo dos 8,95 pode buscar suportes 7,85 ou 6,75. Teria sinal de repique altista fechando acima dos 9,84 mirando resistências em 12,5 ou 14,69.</t>
  </si>
  <si>
    <t>MRVE3 está em clara tendência de baixa pelas médias de 21 e 200 dias e segue em movimento de baixa. Abaixo dos 5,79 pode buscar suportes 5,35 ou 4,91. Teria sinal de repique altista fechando acima dos 5,98 mirando resistências em 7,2 ou 8,07.</t>
  </si>
  <si>
    <t>MULT3 apesar de estar em tendência de alta no longo prazo pela média de 200 dias, no curto prazo está em realização. Abaixo dos 28,91 pode seguir em baixa no curto prazo mirando suportes em 27,81 ou 26,72. Teria sinal de retomada altista fechando acima dos 30,04 mirando resistências em 32,45 ou 34,63.</t>
  </si>
  <si>
    <t>NATU3 apesar de estar em tendência de alta no longo prazo pela média de 200 dias, no curto prazo está em realização. Abaixo dos 9,78 pode seguir em baixa no curto prazo mirando suportes em 9,17 ou 8,55. Teria sinal de retomada altista fechando acima dos 10,05 mirando resistências em 11,15 ou 12,37.</t>
  </si>
  <si>
    <t>NGRD3 está em tendência de alta pelas médias de 21 e 200 dias e vai mantendo sinal de força altista. Acima dos 33,72 pode buscar projeções nos 35,89 ou 39,41. Teria sinal de realização na perda dos 33,31 mirando os 30,2 ou 29,11.</t>
  </si>
  <si>
    <t>NFLX34 está em clara tendência de baixa pelas médias de 21 e 200 dias e segue em movimento de baixa. Abaixo dos 8,65 pode buscar suportes 8,33 ou 8,05. Teria sinal de repique altista fechando acima dos 8,76 mirando resistências em 9,21 ou 9,75.</t>
  </si>
  <si>
    <t>NIKE34 está em tendência de baixa pela média de 200 dias, a parece ter completado movimento de repique de alta de curto prazo e pode estar retomando o movimento baixista. Abaixo dos 23,47 pode seguir em queda na direção dos suportes 20,54 ou 19,47. Teria sinal de repique altista fechando acima dos 23,98 mirando resistências em 26,1 ou 29,54.</t>
  </si>
  <si>
    <t>ROXO34 está em clara tendência de baixa pelas médias de 21 e 200 dias e segue em movimento de baixa. Abaixo dos 10,95 pode buscar suportes 9,97 ou 9,31. Teria sinal de repique altista fechando acima dos 11,21 mirando resistências em 12,1 ou 13,41.</t>
  </si>
  <si>
    <t>NVDC34 está em tendência de alta pelas médias de 21 e 200 dias, mas começa a dar sinal de possível realização. Abaixo dos 22,39 poderia realizar na direção dos suportes 20,07 ou 18,68. Caso supere os 22,89 retomaria sinal de alta com projeções nos 24,56 ou 27,33.</t>
  </si>
  <si>
    <t>OPCT3 está em tendência de alta pelas médias de 21 e 200 dias e vai mantendo sinal de força altista. Acima dos 10,87 pode buscar projeções nos 11,62 ou 12,84. Teria sinal de realização na perda dos 10,3 mirando os 9,65 ou 9,27. O padrão de volume favorece a alta.</t>
  </si>
  <si>
    <t>ONCO3 está em tendência de baixa pelas médias de 21 e 200 dias, mas começa a dar sinais de repiques de alta. Acima dos 1,4 teria sinal de repique altista mirando resistências nos 1,84 ou 2,36. Já uma perda dos 0,99 traria de volta o sinal de baixa projetando de 0,72 a 0,46.</t>
  </si>
  <si>
    <t>ORCL34 está em tendência de alta pelas médias de 21 e 200 dias e vai mantendo sinal de força altista. Acima dos 188,5 pode buscar projeções nos 216,01 ou 260,54. Teria sinal de realização na perda dos 175,27 mirando os 143,97 ou 130,21. O padrão de volume favorece a alta. O IFR sobrecomprado alerta realizações se perder 175,27.</t>
  </si>
  <si>
    <t>OBTC3 está em tendência de baixa pelas médias de 21 e 200 dias, mas começa a dar sinais de repiques de alta. Acima dos 7,07 teria sinal de repique altista mirando resistências nos 7,68 ou 8,4. Já uma perda dos 6,86 traria de volta o sinal de baixa projetando de 6,51 a 6,14.</t>
  </si>
  <si>
    <t>ORVR3 está em tendência de alta pelas médias de 21 e 200 dias e vai mantendo sinal de força altista. Acima dos 80,98 pode buscar projeções nos 83,81 ou 89,08. Teria sinal de realização na perda dos 77,51 mirando os 75,27 ou 72,63. O padrão de volume favorece a alta.</t>
  </si>
  <si>
    <t>PCAR3 está em clara tendência de baixa pelas médias de 21 e 200 dias e segue em movimento de baixa. Abaixo dos 1,85 pode buscar suportes 1,48 ou 1,12. Teria sinal de repique altista fechando acima dos 1,98 mirando resistências em 3,02 ou 3,74. O IFR sobrevendido alerta para recuperações se superar 1,98</t>
  </si>
  <si>
    <t>PGMN3 está em clara tendência de baixa pelas médias de 21 e 200 dias e segue em movimento de baixa. Abaixo dos 4,17 pode buscar suportes 3,69 ou 3,22. Teria sinal de repique altista fechando acima dos 4,42 mirando resistências em 5,7 ou 6,64. O IFR sobrevendido alerta para recuperações se superar 4,42</t>
  </si>
  <si>
    <t>P2LT34 apesar de estar em tendência de baixa no longo prazo pela média de 200 dias, no curto prazo está com sinal de recuperação favorecendo repiques de alta. Acima dos 266,22 pode seguir repique altista na direção resistências nos 299,72 ou 353,93. Caso perca os 245,89 teria sinal de baixa projetando de 212,01 a 195,25. O padrão de volume favorece a alta. O IFR sobrecomprado alerta realizações se perder 245,89.</t>
  </si>
  <si>
    <t>PETR3 apesar de estar em tendência de alta no longo prazo pela média de 200 dias, no curto prazo está em realização. Abaixo dos 46,73 pode seguir em baixa no curto prazo mirando suportes em 44,11 ou 41,5. Teria sinal de retomada altista fechando acima dos 47,59 mirando resistências em 55,19 ou 60,41. O IFR sobrevendido alerta para recuperações se superar 47,59</t>
  </si>
  <si>
    <t>PETR4 apesar de estar em tendência de alta no longo prazo pela média de 200 dias, no curto prazo está em realização. Abaixo dos 41,82 pode seguir em baixa no curto prazo mirando suportes em 39,33 ou 36,85. Teria sinal de retomada altista fechando acima dos 42,35 mirando resistências em 49,85 ou 54,81. O IFR sobrevendido alerta para recuperações se superar 42,35</t>
  </si>
  <si>
    <t>RECV3 apesar de estar em tendência de alta no longo prazo pela média de 200 dias, no curto prazo está em realização. Abaixo dos 11,05 pode seguir em baixa no curto prazo mirando suportes em 10,53 ou 10,02. Teria sinal de retomada altista fechando acima dos 11,63 mirando resistências em 12,71 ou 13,73.</t>
  </si>
  <si>
    <t>PRIO3 apesar de estar em tendência de alta no longo prazo pela média de 200 dias, no curto prazo está em realização. Abaixo dos 61,03 pode seguir em baixa no curto prazo mirando suportes em 58,01 ou 54,99. Teria sinal de retomada altista fechando acima dos 62,85 mirando resistências em 70,8 ou 76,83.</t>
  </si>
  <si>
    <t>AUAU3 está em clara tendência de baixa pelas médias de 21 e 200 dias e segue em movimento de baixa. Abaixo dos 3,1 pode buscar suportes 2,81 ou 2,52. Teria sinal de repique altista fechando acima dos 3,34 mirando resistências em 4,03 ou 4,6.</t>
  </si>
  <si>
    <t>PINE4 está em tendência de alta pelas médias de 21 e 200 dias, mas começa a dar sinal de possível realização. Abaixo dos 14,32 poderia realizar na direção dos suportes 13,17 ou 12,34. Caso supere os 15,83 retomaria sinal de alta com projeções nos 17,47 ou 20,13.</t>
  </si>
  <si>
    <t>PLPL3 está em clara tendência de baixa pelas médias de 21 e 200 dias e segue em movimento de baixa. Abaixo dos 8,77 pode buscar suportes 8,09 ou 7,42. Teria sinal de repique altista fechando acima dos 9,09 mirando resistências em 10,94 ou 12,28. O IFR sobrevendido alerta para recuperações se superar 9,09</t>
  </si>
  <si>
    <t>PSSA3 está em tendência de alta no longo prazo, teve uma correção no curto prazo, mas pode estar retomando sinal de altas. Acima dos 48,6 pode buscar 52,23 ou 55,18. Abaixo dos 47,45 retomaria sinal de realização mirando suportes em 45,97 ou 44,49.</t>
  </si>
  <si>
    <t>POSI3 está em clara tendência de baixa pelas médias de 21 e 200 dias e segue em movimento de baixa. Abaixo dos 3,97 pode buscar suportes 3,77 ou 3,49. Teria sinal de repique altista fechando acima dos 4,14 mirando resistências em 4,65 ou 5,19.</t>
  </si>
  <si>
    <t>PRNR3 está em tendência de alta pelas médias de 21 e 200 dias e vai mantendo sinal de força altista. Acima dos 19,6 pode buscar projeções nos 21,07 ou 23,45. Teria sinal de realização na perda dos 18,75 mirando os 17,22 ou 16,48.</t>
  </si>
  <si>
    <t>PFRM3 apesar de estar em tendência de baixa no longo prazo pela média de 200 dias, no curto prazo está com sinal de recuperação favorecendo repiques de alta. Acima dos 7,11 pode seguir repique altista na direção resistências nos 7,93 ou 8,97. Caso perca os 6,69 teria sinal de baixa projetando de 6,24 a 5,71. O padrão de volume favorece a alta.</t>
  </si>
  <si>
    <t>QCOM34 está em tendência de alta pelas médias de 21 e 200 dias e vai mantendo sinal de força altista. Acima dos 110,01 pode buscar projeções nos 136,18 ou 178,54. Teria sinal de realização na perda dos 104,52 mirando os 67,65 ou 54,56. O IFR sobrecomprado alerta realizações se perder 104,52.</t>
  </si>
  <si>
    <t>QUAL3 está em clara tendência de baixa pelas médias de 21 e 200 dias e segue em movimento de baixa. Abaixo dos 1,72 pode buscar suportes 1,61 ou 1,49. Teria sinal de repique altista fechando acima dos 1,78 mirando resistências em 1,97 ou 2,19.</t>
  </si>
  <si>
    <t>LJQQ3 está em clara tendência de baixa pelas médias de 21 e 200 dias e segue em movimento de baixa. Abaixo dos 1,33 pode buscar suportes 1,12 ou 0,91. Teria sinal de repique altista fechando acima dos 1,42 mirando resistências em 2 ou 2,41.</t>
  </si>
  <si>
    <t>RADL3 está em clara tendência de baixa pelas médias de 21 e 200 dias e segue em movimento de baixa. Abaixo dos 18,69 pode buscar suportes 17,82 ou 16,38. Teria sinal de repique altista fechando acima dos 19,01 mirando resistências em 22,47 ou 25,34.</t>
  </si>
  <si>
    <t>RAIZ4 está em tendência de baixa pelas médias de 21 e 200 dias, mas começa a dar sinais de repiques de alta. Acima dos 0,37 teria sinal de repique altista mirando resistências nos 0,49 ou 0,58. Já uma perda dos 0,33 traria de volta o sinal de baixa projetando de 0,28 a 0,23.</t>
  </si>
  <si>
    <t>Randon Part</t>
  </si>
  <si>
    <t>RAPT4 está em tendência de baixa pela média de 200 dias, a parece ter completado movimento de repique de alta de curto prazo e pode estar retomando o movimento baixista. Abaixo dos 5,1 pode seguir em queda na direção dos suportes 4,83 ou 4,61. Teria sinal de repique altista fechando acima dos 5,25 mirando resistências em 5,53 ou 5,96.</t>
  </si>
  <si>
    <t>RCSL4 apesar de estar em tendência de baixa no longo prazo pela média de 200 dias, no curto prazo está com sinal de recuperação favorecendo repiques de alta. Acima dos 0,54 pode seguir repique altista na direção resistências nos 0,65 ou 0,76. Caso perca os 0,51 teria sinal de baixa projetando de 0,46 a 0,4.</t>
  </si>
  <si>
    <t>RDOR3 está em clara tendência de baixa pelas médias de 21 e 200 dias e segue em movimento de baixa. Abaixo dos 33,5 pode buscar suportes 31,23 ou 28,96. Teria sinal de repique altista fechando acima dos 34,43 mirando resistências em 40,84 ou 45,37.</t>
  </si>
  <si>
    <t>RIAA3 apesar de estar em tendência de alta no longo prazo pela média de 200 dias, no curto prazo está em realização. Abaixo dos 8,86 pode seguir em baixa no curto prazo mirando suportes em 8 ou 7,28. Teria sinal de retomada altista fechando acima dos 9,16 mirando resistências em 10,31 ou 11,73.</t>
  </si>
  <si>
    <t>RGTI34 está em tendência de alta pelas médias de 21 e 200 dias, mas começa a dar sinal de possível realização. Abaixo dos 124 poderia realizar na direção dos suportes 77,99 ou 58,47. Caso supere os 141,15 retomaria sinal de alta com projeções nos 180,18 ou 243,34.</t>
  </si>
  <si>
    <t>Romi</t>
  </si>
  <si>
    <t>ROMI3</t>
  </si>
  <si>
    <t>ROMI3 está em clara tendência de baixa pelas médias de 21 e 200 dias e segue em movimento de baixa. Abaixo dos 6,35 pode buscar suportes 6,16 ou 5,97. Teria sinal de repique altista fechando acima dos 6,55 mirando resistências em 6,95 ou 7,32.</t>
  </si>
  <si>
    <t>RAIL3 está em clara tendência de baixa pelas médias de 21 e 200 dias e segue em movimento de baixa. Abaixo dos 13,56 pode buscar suportes 12,45 ou 11,34. Teria sinal de repique altista fechando acima dos 13,91 mirando resistências em 17,14 ou 19,35. O IFR sobrevendido alerta para recuperações se superar 13,91</t>
  </si>
  <si>
    <t>SBSP3 apesar de estar em tendência de alta no longo prazo pela média de 200 dias, no curto prazo está em realização. Abaixo dos 27,52 pode seguir em baixa no curto prazo mirando suportes em 25,61 ou 23,7. Teria sinal de retomada altista fechando acima dos 28,45 mirando resistências em 33,7 ou 37,51. O IFR sobrevendido alerta para recuperações se superar 28,45</t>
  </si>
  <si>
    <t>SAPR4 está em clara tendência de baixa pelas médias de 21 e 200 dias e segue em movimento de baixa. Abaixo dos 7,3 pode buscar suportes 7,11 ou 6,68. Teria sinal de repique altista fechando acima dos 7,5 mirando resistências em 8,47 ou 9,31.</t>
  </si>
  <si>
    <t>SAPR11 está em clara tendência de baixa pelas médias de 21 e 200 dias e segue em movimento de baixa. Abaixo dos 37,62 pode buscar suportes 36,56 ou 34,3. Teria sinal de repique altista fechando acima dos 38,62 mirando resistências em 43,86 ou 48,37.</t>
  </si>
  <si>
    <t>SANB3</t>
  </si>
  <si>
    <t>SANB3 está em tendência de baixa pelas médias de 21 e 200 dias, mas começa a dar sinais de repiques de alta. Acima dos 13,33 teria sinal de repique altista mirando resistências nos 14,5 ou 15,58. Já uma perda dos 13,07 traria de volta o sinal de baixa projetando de 12,75 a 12,2.</t>
  </si>
  <si>
    <t>SANB4</t>
  </si>
  <si>
    <t>SANB4 está em tendência de baixa pelas médias de 21 e 200 dias, mas começa a dar sinais de repiques de alta. Acima dos 14,34 teria sinal de repique altista mirando resistências nos 15,02 ou 15,85. Já uma perda dos 14,04 traria de volta o sinal de baixa projetando de 13,67 a 13,25.</t>
  </si>
  <si>
    <t>SANB11 está em clara tendência de baixa pelas médias de 21 e 200 dias e segue em movimento de baixa. Abaixo dos 27,08 pode buscar suportes 26,38 ou 25,38. Teria sinal de repique altista fechando acima dos 27,6 mirando resistências em 29,61 ou 31,6.</t>
  </si>
  <si>
    <t>SMTO3 apesar de estar em tendência de alta no longo prazo pela média de 200 dias, no curto prazo está em realização. Abaixo dos 16,23 pode seguir em baixa no curto prazo mirando suportes em 15,43 ou 14,64. Teria sinal de retomada altista fechando acima dos 17,5 mirando resistências em 18,8 ou 20,38.</t>
  </si>
  <si>
    <t>SHUL4 está em tendência de alta no longo prazo, teve uma correção no curto prazo, mas pode estar retomando sinal de altas. Acima dos 4,94 pode buscar 5,4 ou 5,72. Abaixo dos 4,87 retomaria sinal de realização mirando suportes em 4,7 ou 4,54.</t>
  </si>
  <si>
    <t>S1TX34 está em tendência de alta pelas médias de 21 e 200 dias, mas começa a dar sinal de possível realização. Abaixo dos 4398,93 poderia realizar na direção dos suportes 3511,77 ou 3181,5. Caso supere os 4580,58 retomaria sinal de alta com projeções nos 5241,1 ou 6309,91. O IFR sobrecomprado alerta realizações se perder 4398,93.</t>
  </si>
  <si>
    <t>SEER3 está em tendência de alta no longo prazo, teve uma correção no curto prazo, mas pode estar retomando sinal de altas. Acima dos 11,66 pode buscar 13,96 ou 15,65. Abaixo dos 11,21 retomaria sinal de realização mirando suportes em 10,36 ou 9,51.</t>
  </si>
  <si>
    <t>N1OW34 apesar de estar em tendência de baixa no longo prazo pela média de 200 dias, no curto prazo está com sinal de recuperação favorecendo repiques de alta. Acima dos 12,61 pode seguir repique altista na direção resistências nos 15,18 ou 19,34. Caso perca os 11,77 teria sinal de baixa projetando de 8,45 a 7,16. O padrão de volume favorece a alta. O IFR sobrecomprado alerta realizações se perder 11,77.</t>
  </si>
  <si>
    <t>CSNA3 está em tendência de baixa pela média de 200 dias, a parece ter completado movimento de repique de alta de curto prazo e pode estar retomando o movimento baixista. Abaixo dos 6,66 pode seguir em queda na direção dos suportes 5,88 ou 5,56. Teria sinal de repique altista fechando acima dos 6,91 mirando resistências em 7,54 ou 8,57.</t>
  </si>
  <si>
    <t>S2GM34 está em tendência de alta no longo prazo, teve uma correção no curto prazo, mas pode estar retomando sinal de altas. Acima dos 29,5 pode buscar 40 ou 50,87. Abaixo dos 26,68 retomaria sinal de realização mirando suportes em 22,4 ou 16,96.</t>
  </si>
  <si>
    <t>SIMH3 está em clara tendência de baixa pelas médias de 21 e 200 dias e segue em movimento de baixa. Abaixo dos 8,69 pode buscar suportes 7,84 ou 7. Teria sinal de repique altista fechando acima dos 9,2 mirando resistências em 11,41 ou 13,09.</t>
  </si>
  <si>
    <t>SLCE3 apesar de estar em tendência de alta no longo prazo pela média de 200 dias, no curto prazo está em realização. Abaixo dos 15,4 pode seguir em baixa no curto prazo mirando suportes em 14,62 ou 13,84. Teria sinal de retomada altista fechando acima dos 15,8 mirando resistências em 17,92 ou 19,47. O IFR sobrevendido alerta para recuperações se superar 15,8</t>
  </si>
  <si>
    <t>SMFT3 está em clara tendência de baixa pelas médias de 21 e 200 dias e segue em movimento de baixa. Abaixo dos 18,45 pode buscar suportes 16,75 ou 15,42. Teria sinal de repique altista fechando acima dos 18,85 mirando resistências em 21,03 ou 23,67.</t>
  </si>
  <si>
    <t>S2NW34 está em tendência de alta pelas médias de 21 e 200 dias e vai mantendo sinal de força altista. Acima dos 32,23 pode buscar projeções nos 41,73 ou 57,11. Teria sinal de realização na perda dos 30,18 mirando os 16,85 ou 12,09. O padrão de volume favorece a alta. O IFR sobrecomprado alerta realizações se perder 30,18.</t>
  </si>
  <si>
    <t>STOC34 apesar de estar em tendência de baixa no longo prazo pela média de 200 dias, no curto prazo está com sinal de recuperação favorecendo repiques de alta. Acima dos 59,81 pode seguir repique altista na direção resistências nos 67,37 ou 79,61. Caso perca os 56,72 teria sinal de baixa projetando de 47,57 a 43,78.</t>
  </si>
  <si>
    <t>M2ST34 está em tendência de baixa pelas médias de 21 e 200 dias, mas começa a dar sinais de repiques de alta. Acima dos 11,7 teria sinal de repique altista mirando resistências nos 13,78 ou 15,84. Já uma perda dos 10,44 traria de volta o sinal de baixa projetando de 9,4 a 8,37.</t>
  </si>
  <si>
    <t>SUZB3 está em tendência de baixa pelas médias de 21 e 200 dias, mas começa a dar sinais de repiques de alta. Acima dos 41,91 teria sinal de repique altista mirando resistências nos 44,22 ou 46,22. Já uma perda dos 40,97 traria de volta o sinal de baixa projetando de 39,96 a 38,96.</t>
  </si>
  <si>
    <t>Syn Prop Tec</t>
  </si>
  <si>
    <t>SYNE3</t>
  </si>
  <si>
    <t>SYNE3 apesar de estar em tendência de baixa no longo prazo pela média de 200 dias, no curto prazo está com sinal de recuperação favorecendo repiques de alta. Acima dos 3,82 pode seguir repique altista na direção resistências nos 4,04 ou 4,33. Caso perca os 3,57 teria sinal de baixa projetando de 3,42 a 3,27. O padrão de volume favorece a alta.</t>
  </si>
  <si>
    <t>TAEE3 está em tendência de alta no longo prazo, teve uma correção no curto prazo, mas pode estar retomando sinal de altas. Acima dos 13,17 pode buscar 13,81 ou 14,58. Abaixo dos 12,85 retomaria sinal de realização mirando suportes em 12,55 ou 12,16.</t>
  </si>
  <si>
    <t>TAEE4 está em tendência de alta no longo prazo, teve uma correção no curto prazo, mas pode estar retomando sinal de altas. Acima dos 13,23 pode buscar 14,15 ou 15,02. Abaixo dos 13,03 retomaria sinal de realização mirando suportes em 12,74 ou 12,3.</t>
  </si>
  <si>
    <t>TAEE11 apesar de estar em tendência de alta no longo prazo pela média de 200 dias, no curto prazo está em realização. Abaixo dos 38,83 pode seguir em baixa no curto prazo mirando suportes em 37,92 ou 36,66. Teria sinal de retomada altista fechando acima dos 39,53 mirando resistências em 41,97 ou 44,47.</t>
  </si>
  <si>
    <t>TSMC34 está em tendência de alta pelas médias de 21 e 200 dias, mas começa a dar sinal de possível realização. Abaixo dos 263,62 poderia realizar na direção dos suportes 237,52 ou 226,81. Caso supere os 272,17 retomaria sinal de alta com projeções nos 293,58 ou 328,23.</t>
  </si>
  <si>
    <t>TGMA3 está em clara tendência de baixa pelas médias de 21 e 200 dias e segue em movimento de baixa. Abaixo dos 30,62 pode buscar suportes 29,76 ou 28,92. Teria sinal de repique altista fechando acima dos 31,23 mirando resistências em 32,45 ou 34,11.</t>
  </si>
  <si>
    <t>VIVT3 está em tendência de baixa pelas médias de 21 e 200 dias, mas começa a dar sinais de repiques de alta. Acima dos 33,82 teria sinal de repique altista mirando resistências nos 38,77 ou 42,34. Já uma perda dos 32,99 traria de volta o sinal de baixa projetando de 31,2 a 29,41.</t>
  </si>
  <si>
    <t>TEND3 está em tendência de alta pelas médias de 21 e 200 dias, mas começa a dar sinal de possível realização. Abaixo dos 32,35 poderia realizar na direção dos suportes 27,44 ou 25,56. Caso supere os 33,5 retomaria sinal de alta com projeções nos 37,24 ou 43,3.</t>
  </si>
  <si>
    <t>TSLA34 está em tendência de alta pelas médias de 21 e 200 dias, mas começa a dar sinal de possível realização. Abaixo dos 67,79 poderia realizar na direção dos suportes 59,06 ou 55,55. Caso supere os 70,4 retomaria sinal de alta com projeções nos 77,4 ou 88,74.</t>
  </si>
  <si>
    <t>TIMS3 está em clara tendência de baixa pelas médias de 21 e 200 dias e segue em movimento de baixa. Abaixo dos 21,88 pode buscar suportes 20,33 ou 18,79. Teria sinal de repique altista fechando acima dos 22,42 mirando resistências em 26,88 ou 29,97. O IFR sobrevendido alerta para recuperações se superar 22,42</t>
  </si>
  <si>
    <t>TOTS3 apesar de estar em tendência de baixa no longo prazo pela média de 200 dias, no curto prazo está com sinal de recuperação favorecendo repiques de alta. Acima dos 33,76 pode seguir repique altista na direção resistências nos 36,84 ou 40,88. Caso perca os 30,29 teria sinal de baixa projetando de 28,26 a 26,24. O padrão de volume favorece a alta.</t>
  </si>
  <si>
    <t>TFCO4 está em tendência de baixa pelas médias de 21 e 200 dias, mas começa a dar sinais de repiques de alta. Acima dos 14,93 teria sinal de repique altista mirando resistências nos 16,33 ou 17,7. Já uma perda dos 14,1 traria de volta o sinal de baixa projetando de 13,41 a 12,72.</t>
  </si>
  <si>
    <t>Trisul</t>
  </si>
  <si>
    <t>TRIS3</t>
  </si>
  <si>
    <t>TRIS3 está em tendência de baixa pelas médias de 21 e 200 dias, mas começa a dar sinais de repiques de alta. Acima dos 4,38 teria sinal de repique altista mirando resistências nos 4,93 ou 5,49. Já uma perda dos 4,29 traria de volta o sinal de baixa projetando de 4,02 a 3,73.</t>
  </si>
  <si>
    <t>TUPY3 está em clara tendência de baixa pelas médias de 21 e 200 dias e segue em movimento de baixa. Abaixo dos 12,54 pode buscar suportes 11,75 ou 10,97. Teria sinal de repique altista fechando acima dos 12,94 mirando resistências em 15,08 ou 16,64.</t>
  </si>
  <si>
    <t>UGPA3 apesar de estar em tendência de alta no longo prazo pela média de 200 dias, no curto prazo está em realização. Abaixo dos 25,49 pode seguir em baixa no curto prazo mirando suportes em 23,91 ou 22,33. Teria sinal de retomada altista fechando acima dos 27,07 mirando resistências em 30,59 ou 33,74. O IFR sobrevendido alerta para recuperações se superar 27,07</t>
  </si>
  <si>
    <t>FIQE3 está em tendência de alta pelas médias de 21 e 200 dias e vai mantendo sinal de força altista. Acima dos 6,66 pode buscar projeções nos 7,03 ou 7,53. Teria sinal de realização na perda dos 6,49 mirando os 6,22 ou 5,96. O padrão de volume favorece a alta.</t>
  </si>
  <si>
    <t>UNIP6 está em tendência de baixa pelas médias de 21 e 200 dias, mas começa a dar sinais de repiques de alta. Acima dos 61,07 teria sinal de repique altista mirando resistências nos 64,78 ou 68,64. Já uma perda dos 60,37 traria de volta o sinal de baixa projetando de 58,52 a 56,58.</t>
  </si>
  <si>
    <t>USIM3 está em tendência de alta pelas médias de 21 e 200 dias e vai mantendo sinal de força altista. Acima dos 10,2 pode buscar projeções nos 11,62 ou 13,93. Teria sinal de realização na perda dos 9,75 mirando os 7,89 ou 7,17. O padrão de volume favorece a alta. O IFR sobrecomprado alerta realizações se perder 9,75.</t>
  </si>
  <si>
    <t>USIM5 está em tendência de alta pelas médias de 21 e 200 dias e vai mantendo sinal de força altista. Acima dos 11,15 pode buscar projeções nos 13 ou 16. Teria sinal de realização na perda dos 10,6 mirando os 8,15 ou 7,22. O padrão de volume favorece a alta. O IFR sobrecomprado alerta realizações se perder 10,6.</t>
  </si>
  <si>
    <t>VALE3 está em tendência de alta pelas médias de 21 e 200 dias, mas começa a dar sinal de possível realização. Abaixo dos 82,38 poderia realizar na direção dos suportes 77,97 ou 75,67. Caso supere os 85,41 retomaria sinal de alta com projeções nos 90 ou 97,44.</t>
  </si>
  <si>
    <t>VLID3 está em clara tendência de baixa pelas médias de 21 e 200 dias e segue em movimento de baixa. Abaixo dos 17,4 pode buscar suportes 16,52 ou 15,52. Teria sinal de repique altista fechando acima dos 17,93 mirando resistências em 19,75 ou 21,74.</t>
  </si>
  <si>
    <t>VAMO3 está em clara tendência de baixa pelas médias de 21 e 200 dias e segue em movimento de baixa. Abaixo dos 3,06 pode buscar suportes 2,74 ou 2,42. Teria sinal de repique altista fechando acima dos 3,21 mirando resistências em 4,09 ou 4,72. O IFR sobrevendido alerta para recuperações se superar 3,21</t>
  </si>
  <si>
    <t>VBBR3 apesar de estar em tendência de alta no longo prazo pela média de 200 dias, no curto prazo está em realização. Abaixo dos 29,7 pode seguir em baixa no curto prazo mirando suportes em 28,34 ou 26,99. Teria sinal de retomada altista fechando acima dos 30,95 mirando resistências em 34,07 ou 36,77. O IFR sobrevendido alerta para recuperações se superar 30,95</t>
  </si>
  <si>
    <t>VTRU3 apesar de estar em tendência de alta no longo prazo pela média de 200 dias, no curto prazo está em realização. Abaixo dos 12,8 pode seguir em baixa no curto prazo mirando suportes em 12,18 ou 11,56. Teria sinal de retomada altista fechando acima dos 13,45 mirando resistências em 14,8 ou 16,03.</t>
  </si>
  <si>
    <t>VIVA3 está em clara tendência de baixa pelas médias de 21 e 200 dias e segue em movimento de baixa. Abaixo dos 21,46 pode buscar suportes 19,19 ou 16,93. Teria sinal de repique altista fechando acima dos 22,15 mirando resistências em 28,79 ou 33,31.</t>
  </si>
  <si>
    <t>Viveo</t>
  </si>
  <si>
    <t>VVEO3</t>
  </si>
  <si>
    <t>VVEO3 está em tendência de alta pelas médias de 21 e 200 dias e vai mantendo sinal de força altista. Acima dos 1,41 pode buscar projeções nos 1,57 ou 1,83. Teria sinal de realização na perda dos 1,3 mirando os 1,15 ou 1,06.</t>
  </si>
  <si>
    <t>VULC3 está em clara tendência de baixa pelas médias de 21 e 200 dias e segue em movimento de baixa. Abaixo dos 14,62 pode buscar suportes 14,08 ou 13,55. Teria sinal de repique altista fechando acima dos 15,39 mirando resistências em 16,35 ou 17,41.</t>
  </si>
  <si>
    <t>Walmart Inc</t>
  </si>
  <si>
    <t>WALM34</t>
  </si>
  <si>
    <t>WALM34 está em clara tendência de baixa pelas médias de 21 e 200 dias e segue em movimento de baixa. Abaixo dos 36,29 pode buscar suportes 34,33 ou 32,37. Teria sinal de repique altista fechando acima dos 37,54 mirando resistências em 42,63 ou 46,54. O IFR sobrevendido alerta para recuperações se superar 37,54</t>
  </si>
  <si>
    <t>DISB34 está em clara tendência de baixa pelas médias de 21 e 200 dias e segue em movimento de baixa. Abaixo dos 34,27 pode buscar suportes 32,8 ou 31,73. Teria sinal de repique altista fechando acima dos 35,01 mirando resistências em 36,26 ou 38,39.</t>
  </si>
  <si>
    <t>WEGE3 está em tendência de alta pelas médias de 21 e 200 dias e vai mantendo sinal de força altista. Acima dos 44,3 pode buscar projeções nos 46,57 ou 49,69. Teria sinal de realização na perda dos 43,1 mirando os 41,51 ou 39,94. O padrão de volume favorece a alta.</t>
  </si>
  <si>
    <t>W1DC34 está em tendência de alta pelas médias de 21 e 200 dias, mas começa a dar sinal de possível realização. Abaixo dos 2583,53 poderia realizar na direção dos suportes 2134,16 ou 1924,08. Caso supere os 2814 retomaria sinal de alta com projeções nos 3234,14 ou 3913,98. O IFR sobrecomprado alerta realizações se perder 2583,53.</t>
  </si>
  <si>
    <t>WIZC3 está em tendência de baixa pelas médias de 21 e 200 dias, mas começa a dar sinais de repiques de alta. Acima dos 7,88 teria sinal de repique altista mirando resistências nos 9,1 ou 9,94. Já uma perda dos 7,74 traria de volta o sinal de baixa projetando de 7,31 a 6,89.</t>
  </si>
  <si>
    <t>YDUQ3 está em clara tendência de baixa pelas médias de 21 e 200 dias e segue em movimento de baixa. Abaixo dos 9,25 pode buscar suportes 8,66 ou 8,08. Teria sinal de repique altista fechando acima dos 9,66 mirando resistências em 11,14 ou 12,3.</t>
  </si>
  <si>
    <t>BBOV11 apesar de estar em tendência de alta no longo prazo pela média de 200 dias, no curto prazo está em realização. Abaixo dos 90,7 pode seguir em baixa no curto prazo mirando suportes em 88,16 ou 85,63. Teria sinal de retomada altista fechando acima dos 92,01 mirando resistências em 98,9 ou 103,96.</t>
  </si>
  <si>
    <t>Btc iShares Core MSCI Europe ETF</t>
  </si>
  <si>
    <t>BIEU39</t>
  </si>
  <si>
    <t>BIEU39 está em tendência de alta pelas médias de 21 e 200 dias e vai mantendo sinal de força altista. Acima dos 64,8 pode buscar projeções nos 67,65 ou 72,27. Teria sinal de realização na perda dos 62,51 mirando os 60,18 ou 58,75. O padrão de volume favorece a alta.</t>
  </si>
  <si>
    <t>Btgteva Auvp</t>
  </si>
  <si>
    <t>AUVP11</t>
  </si>
  <si>
    <t>AUVP11 apesar de estar em tendência de alta no longo prazo pela média de 200 dias, no curto prazo está em realização. Abaixo dos 118,18 pode seguir em baixa no curto prazo mirando suportes em 114,09 ou 110,01. Teria sinal de retomada altista fechando acima dos 121 mirando resistências em 131,4 ou 139,56. O IFR sobrevendido alerta para recuperações se superar 121</t>
  </si>
  <si>
    <t>BOVB11 apesar de estar em tendência de alta no longo prazo pela média de 200 dias, no curto prazo está em realização. Abaixo dos 176,98 pode seguir em baixa no curto prazo mirando suportes em 172,03 ou 167,09. Teria sinal de retomada altista fechando acima dos 179,06 mirando resistências em 192,98 ou 202,86.</t>
  </si>
  <si>
    <t>COIN11 está em tendência de baixa pelas médias de 21 e 200 dias, mas começa a dar sinais de repiques de alta. Acima dos 45,49 teria sinal de repique altista mirando resistências nos 48,77 ou 51,63. Já uma perda dos 44,14 traria de volta o sinal de baixa projetando de 42,7 a 41,27.</t>
  </si>
  <si>
    <t>SPYI11 está em tendência de alta pelas médias de 21 e 200 dias e vai mantendo sinal de força altista. Acima dos 108,35 pode buscar projeções nos 112,68 ou 119,69. Teria sinal de realização na perda dos 106,91 mirando os 101,34 ou 99,17. O IFR sobrecomprado alerta realizações se perder 106,91.</t>
  </si>
  <si>
    <t>XBCI11 está em tendência de baixa pelas médias de 21 e 200 dias, mas começa a dar sinais de repiques de alta. Acima dos 105,98 teria sinal de repique altista mirando resistências nos 120 ou 130,8. Já uma perda dos 102,51 traria de volta o sinal de baixa projetando de 97,1 a 91,7. O IFR sobrevendido alerta para recuperações se superar 105,98</t>
  </si>
  <si>
    <t>Fundo Buena Vista II Fundo de Índice</t>
  </si>
  <si>
    <t>QQQI11</t>
  </si>
  <si>
    <t>QQQI11 está em tendência de alta pelas médias de 21 e 200 dias e vai mantendo sinal de força altista. Acima dos 99,44 pode buscar projeções nos 104,44 ou 112,54. Teria sinal de realização na perda dos 98,55 mirando os 91,34 ou 88,83. O padrão de volume favorece a alta. O IFR sobrecomprado alerta realizações se perder 98,55.</t>
  </si>
  <si>
    <t>BCPX39 está em tendência de alta pelas médias de 21 e 200 dias, mas começa a dar sinal de possível realização. Abaixo dos 44,01 poderia realizar na direção dos suportes 38,05 ou 35,53. Caso supere os 46,2 retomaria sinal de alta com projeções nos 51,23 ou 59,38.</t>
  </si>
  <si>
    <t>BSIL39 está em tendência de alta pelas médias de 21 e 200 dias e vai mantendo sinal de força altista. Acima dos 47,36 pode buscar projeções nos 51,56 ou 57,15. Teria sinal de realização na perda dos 45,63 mirando os 42,5 ou 39,7.</t>
  </si>
  <si>
    <t>BITH11 está em clara tendência de baixa pelas médias de 21 e 200 dias e segue em movimento de baixa. Abaixo dos 82,74 pode buscar suportes 79,77 ou 76,8. Teria sinal de repique altista fechando acima dos 84,71 mirando resistências em 92,35 ou 98,28.</t>
  </si>
  <si>
    <t>ETHE11 está em tendência de baixa pelas médias de 21 e 200 dias, mas começa a dar sinais de repiques de alta. Acima dos 29,94 teria sinal de repique altista mirando resistências nos 34,41 ou 37,87. Já uma perda dos 28,8 traria de volta o sinal de baixa projetando de 27,06 a 25,33.</t>
  </si>
  <si>
    <t>HASH11 está em tendência de baixa pelas médias de 21 e 200 dias, mas começa a dar sinais de repiques de alta. Acima dos 48,51 teria sinal de repique altista mirando resistências nos 53 ou 56,58. Já uma perda dos 47,2 traria de volta o sinal de baixa projetando de 45,4 a 43,61.</t>
  </si>
  <si>
    <t>CHIP11 está em tendência de alta pelas médias de 21 e 200 dias e vai mantendo sinal de força altista. Acima dos 38,8 pode buscar projeções nos 43,75 ou 51,77. Teria sinal de realização na perda dos 37,14 mirando os 30,78 ou 28,3. O IFR sobrecomprado alerta realizações se perder 37,14.</t>
  </si>
  <si>
    <t>Investo Usbd</t>
  </si>
  <si>
    <t>USDB11</t>
  </si>
  <si>
    <t>USDB11 apesar de estar em tendência de baixa no longo prazo pela média de 200 dias, no curto prazo está com sinal de recuperação favorecendo repiques de alta. Acima dos 98,8 pode seguir repique altista na direção resistências nos 100,88 ou 105,74. Caso perca os 97,92 teria sinal de baixa projetando de 93 a 90,56.</t>
  </si>
  <si>
    <t>WRLD11 está em tendência de alta pelas médias de 21 e 200 dias e vai mantendo sinal de força altista. Acima dos 144,73 pode buscar projeções nos 150,97 ou 161,07. Teria sinal de realização na perda dos 143,55 mirando os 134,63 ou 131,5. O IFR sobrecomprado alerta realizações se perder 143,55.</t>
  </si>
  <si>
    <t>Investogps&amp;P</t>
  </si>
  <si>
    <t>GPUS11</t>
  </si>
  <si>
    <t>GPUS11 está em tendência de alta pelas médias de 21 e 200 dias e vai mantendo sinal de força altista. Acima dos 116,92 pode buscar projeções nos 122,74 ou 132,16. Teria sinal de realização na perda dos 115,05 mirando os 107,5 ou 104,58. O padrão de volume favorece a alta. O IFR sobrecomprado alerta realizações se perder 115,05.</t>
  </si>
  <si>
    <t>UTLL11 está em tendência de baixa pelas médias de 21 e 200 dias, mas começa a dar sinais de repiques de alta. Acima dos 121,41 teria sinal de repique altista mirando resistências nos 138,09 ou 150,07. Já uma perda dos 118,7 traria de volta o sinal de baixa projetando de 112,7 a 106,71.</t>
  </si>
  <si>
    <t>BOVA11 apesar de estar em tendência de alta no longo prazo pela média de 200 dias, no curto prazo está em realização. Abaixo dos 169,52 pode seguir em baixa no curto prazo mirando suportes em 164,65 ou 159,78. Teria sinal de retomada altista fechando acima dos 171,7 mirando resistências em 185,27 ou 195.</t>
  </si>
  <si>
    <t>BIVB39 está em tendência de alta pelas médias de 21 e 200 dias e vai mantendo sinal de força altista. Acima dos 96,38 pode buscar projeções nos 100,78 ou 107,91. Teria sinal de realização na perda dos 95,65 mirando os 89,25 ou 87,04. O IFR sobrecomprado alerta realizações se perder 95,65.</t>
  </si>
  <si>
    <t>BIAU39 apesar de estar em tendência de baixa no longo prazo pela média de 200 dias, no curto prazo está com sinal de recuperação favorecendo repiques de alta. Acima dos 109,02 pode seguir repique altista na direção resistências nos 111,55 ou 115,9. Caso perca os 107,37 teria sinal de baixa projetando de 104,51 a 102,33.</t>
  </si>
  <si>
    <t>BACW39 está em tendência de alta pelas médias de 21 e 200 dias e vai mantendo sinal de força altista. Acima dos 80,47 pode buscar projeções nos 84,28 ou 90,46. Teria sinal de realização na perda dos 80,12 mirando os 74,29 ou 72,38. O IFR sobrecomprado alerta realizações se perder 80,12.</t>
  </si>
  <si>
    <t>BAAX39 está em tendência de alta pelas médias de 21 e 200 dias e vai mantendo sinal de força altista. Acima dos 60,72 pode buscar projeções nos 64,37 ou 70,29. Teria sinal de realização na perda dos 60,16 mirando os 54,8 ou 52,97. O padrão de volume favorece a alta. O IFR sobrecomprado alerta realizações se perder 60,16.</t>
  </si>
  <si>
    <t>BEEM39 está em tendência de alta pelas médias de 21 e 200 dias e vai mantendo sinal de força altista. Acima dos 58,25 pode buscar projeções nos 59,87 ou 64,14. Teria sinal de realização na perda dos 57,59 mirando os 52,95 ou 50,81. O padrão de volume favorece a alta.</t>
  </si>
  <si>
    <t>BEWJ39 está em tendência de alta pelas médias de 21 e 200 dias e vai mantendo sinal de força altista. Acima dos 59,1 pode buscar projeções nos 60,57 ou 64,4. Teria sinal de realização na perda dos 58,62 mirando os 54,37 ou 52,45. O padrão de volume favorece a alta.</t>
  </si>
  <si>
    <t>iShares MSCI South Korea Capped ETF</t>
  </si>
  <si>
    <t>BEWY39</t>
  </si>
  <si>
    <t>BEWY39 está em tendência de alta pelas médias de 21 e 200 dias e vai mantendo sinal de força altista. Acima dos 131,73 pode buscar projeções nos 150,72 ou 181,45. Teria sinal de realização na perda dos 129,05 mirando os 101 ou 91,5. O padrão de volume favorece a alta. O IFR sobrecomprado alerta realizações se perder 129,05.</t>
  </si>
  <si>
    <t>IVVB11 está em tendência de alta pelas médias de 21 e 200 dias e vai mantendo sinal de força altista. Acima dos 433,35 pode buscar projeções nos 453,14 ou 485,17. Teria sinal de realização na perda dos 430,11 mirando os 401,32 ou 391,42. O padrão de volume favorece a alta. O IFR sobrecomprado alerta realizações se perder 430,11.</t>
  </si>
  <si>
    <t>BSLV39 está em tendência de alta no longo prazo, teve uma correção no curto prazo, mas pode estar retomando sinal de altas. Acima dos 116,79 pode buscar 132,85 ou 148,29. Abaixo dos 114,11 retomaria sinal de realização mirando suportes em 107,86 ou 100,13.</t>
  </si>
  <si>
    <t>SMAL11 está em clara tendência de baixa pelas médias de 21 e 200 dias e segue em movimento de baixa. Abaixo dos 108 pode buscar suportes 103,98 ou 99,97. Teria sinal de repique altista fechando acima dos 112,67 mirando resistências em 120,99 ou 129,01.</t>
  </si>
  <si>
    <t>BOVV11 apesar de estar em tendência de alta no longo prazo pela média de 200 dias, no curto prazo está em realização. Abaixo dos 177,91 pode seguir em baixa no curto prazo mirando suportes em 172,79 ou 167,68. Teria sinal de retomada altista fechando acima dos 180,3 mirando resistências em 194,46 ou 204,68. O IFR sobrevendido alerta para recuperações se superar 180,3</t>
  </si>
  <si>
    <t>DIVO11 apesar de estar em tendência de alta no longo prazo pela média de 200 dias, no curto prazo está em realização. Abaixo dos 122,56 pode seguir em baixa no curto prazo mirando suportes em 118,52 ou 114,48. Teria sinal de retomada altista fechando acima dos 124,2 mirando resistências em 135,63 ou 143,7.</t>
  </si>
  <si>
    <t>FIND11 apesar de estar em tendência de alta no longo prazo pela média de 200 dias, no curto prazo está em realização. Abaixo dos 168,68 pode seguir em baixa no curto prazo mirando suportes em 162,48 ou 156,28. Teria sinal de retomada altista fechando acima dos 174,24 mirando resistências em 188,74 ou 201,13.</t>
  </si>
  <si>
    <t>MATB11 apesar de estar em tendência de alta no longo prazo pela média de 200 dias, no curto prazo está em realização. Abaixo dos 62,32 pode seguir em baixa no curto prazo mirando suportes em 60,75 ou 59,29. Teria sinal de retomada altista fechando acima dos 63,02 mirando resistências em 65,46 ou 68,37.</t>
  </si>
  <si>
    <t>SPXR11 está em tendência de alta pelas médias de 21 e 200 dias e vai mantendo sinal de força altista. Acima dos 72,89 pode buscar projeções nos 75,8 ou 80,52. Teria sinal de realização na perda dos 72,35 mirando os 68,17 ou 66,71. O padrão de volume favorece a alta. O IFR sobrecomprado alerta realizações se perder 72,35.</t>
  </si>
  <si>
    <t>SPXI11 está em tendência de alta pelas médias de 21 e 200 dias e vai mantendo sinal de força altista. Acima dos 52,67 pode buscar projeções nos 55,08 ou 58,98. Teria sinal de realização na perda dos 52,21 mirando os 48,77 ou 47,56. O padrão de volume favorece a alta. O IFR sobrecomprado alerta realizações se perder 52,21.</t>
  </si>
  <si>
    <t>TECK11 está em tendência de alta pelas médias de 21 e 200 dias e vai mantendo sinal de força altista. Acima dos 121,05 pode buscar projeções nos 132,63 ou 151,37. Teria sinal de realização na perda dos 118,19 mirando os 102,31 ou 96,51. O padrão de volume favorece a alta. O IFR sobrecomprado alerta realizações se perder 118,19.</t>
  </si>
  <si>
    <t>NSDV11 apesar de estar em tendência de alta no longo prazo pela média de 200 dias, no curto prazo está em realização. Abaixo dos 147,86 pode seguir em baixa no curto prazo mirando suportes em 144,36 ou 140,87. Teria sinal de retomada altista fechando acima dos 151,65 mirando resistências em 159,17 ou 166,15.</t>
  </si>
  <si>
    <t>HIGH11 está em clara tendência de baixa pelas médias de 21 e 200 dias e segue em movimento de baixa. Abaixo dos 86,17 pode buscar suportes 83,03 ou 79,89. Teria sinal de repique altista fechando acima dos 89,2 mirando resistências em 96,33 ou 102,6.</t>
  </si>
  <si>
    <t>Nuibovlowvol</t>
  </si>
  <si>
    <t>LVOL11</t>
  </si>
  <si>
    <t>LVOL11 apesar de estar em tendência de alta no longo prazo pela média de 200 dias, no curto prazo está em realização. Abaixo dos 133,97 pode seguir em baixa no curto prazo mirando suportes em 130,51 ou 127,06. Teria sinal de retomada altista fechando acima dos 135,65 mirando resistências em 145,15 ou 152,05.</t>
  </si>
  <si>
    <t>Pibb Ind Brasil 50</t>
  </si>
  <si>
    <t>PIBB11</t>
  </si>
  <si>
    <t>PIBB11 apesar de estar em tendência de alta no longo prazo pela média de 200 dias, no curto prazo está em realização. Abaixo dos 308,28 pode seguir em baixa no curto prazo mirando suportes em 299,37 ou 290,47. Teria sinal de retomada altista fechando acima dos 313,98 mirando resistências em 337,09 ou 354,89. O IFR sobrevendido alerta para recuperações se superar 313,98</t>
  </si>
  <si>
    <t>QBTC11 está em tendência de baixa pelas médias de 21 e 200 dias, mas começa a dar sinais de repiques de alta. Acima dos 22,62 teria sinal de repique altista mirando resistências nos 24,77 ou 26,4. Já uma perda dos 22,12 traria de volta o sinal de baixa projetando de 21,3 a 20,48.</t>
  </si>
  <si>
    <t>BOVX11 apesar de estar em tendência de alta no longo prazo pela média de 200 dias, no curto prazo está em realização. Abaixo dos 17,71 pode seguir em baixa no curto prazo mirando suportes em 17,2 ou 16,7. Teria sinal de retomada altista fechando acima dos 17,99 mirando resistências em 19,34 ou 20,34.</t>
  </si>
  <si>
    <t>NASD11 está em tendência de alta pelas médias de 21 e 200 dias e vai mantendo sinal de força altista. Acima dos 21,8 pode buscar projeções nos 23,49 ou 26,23. Teria sinal de realização na perda dos 21,25 mirando os 19,06 ou 18,21. O IFR sobrecomprado alerta realizações se perder 21,25.</t>
  </si>
  <si>
    <t>GOLD11 apesar de estar em tendência de baixa no longo prazo pela média de 200 dias, no curto prazo está com sinal de recuperação favorecendo repiques de alta. Acima dos 24,39 pode seguir repique altista na direção resistências nos 25,16 ou 26,41. Caso perca os 23,66 teria sinal de baixa projetando de 23,14 a 22,75.</t>
  </si>
  <si>
    <t>USAL11 está em tendência de alta pelas médias de 21 e 200 dias e vai mantendo sinal de força altista. Acima dos 16,4 pode buscar projeções nos 17,12 ou 18,29. Teria sinal de realização na perda dos 16,34 mirando os 15,23 ou 14,86. O IFR sobrecomprado alerta realizações se perder 16,34.</t>
  </si>
  <si>
    <t>Vaneck Gold Miners ETF</t>
  </si>
  <si>
    <t>GDXB39</t>
  </si>
  <si>
    <t>GDXB39 está em tendência de alta pelas médias de 21 e 200 dias e vai mantendo sinal de força altista. Acima dos 160,79 pode buscar projeções nos 173,39 ou 193,78. Teria sinal de realização na perda dos 140,4 mirando os 134,09 ou 127,79.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</si>
</sst>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0"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105</v>
      </c>
      <c r="W7" s="35">
        <f>COUNTIF($P$17:$P$352,"Baixa")</f>
        <v>178</v>
      </c>
      <c r="X7" s="35"/>
      <c r="Y7" s="35">
        <f>V7+W7</f>
        <v>283</v>
      </c>
    </row>
    <row r="8" spans="2:27" ht="15" customHeight="1" x14ac:dyDescent="0.25">
      <c r="B8" s="3"/>
      <c r="C8" s="28"/>
      <c r="D8" s="29"/>
      <c r="E8" s="29"/>
      <c r="F8" s="29"/>
      <c r="G8" s="29"/>
      <c r="H8" s="29"/>
      <c r="I8" s="29"/>
      <c r="J8" s="29"/>
      <c r="K8" s="29"/>
      <c r="L8" s="29"/>
      <c r="M8" s="29"/>
      <c r="N8" s="29"/>
      <c r="O8" s="30"/>
      <c r="P8" s="29"/>
      <c r="Q8" s="31"/>
      <c r="R8" s="20"/>
      <c r="V8" s="36">
        <f>V7/Y7</f>
        <v>0.37102473498233218</v>
      </c>
      <c r="W8" s="36">
        <f>W7/Y7</f>
        <v>0.62897526501766787</v>
      </c>
      <c r="X8" s="35"/>
      <c r="Y8" s="35"/>
    </row>
    <row r="9" spans="2:27" ht="15" customHeight="1" x14ac:dyDescent="0.25">
      <c r="B9" s="3"/>
      <c r="C9" s="28"/>
      <c r="D9" s="29"/>
      <c r="E9" s="29"/>
      <c r="F9" s="29"/>
      <c r="G9" s="29"/>
      <c r="H9" s="29"/>
      <c r="I9" s="29"/>
      <c r="J9" s="29"/>
      <c r="K9" s="29"/>
      <c r="L9" s="29"/>
      <c r="M9" s="29"/>
      <c r="N9" s="29"/>
      <c r="O9" s="30"/>
      <c r="P9" s="29"/>
      <c r="Q9" s="31"/>
      <c r="R9" s="20"/>
      <c r="T9" s="1">
        <f>COUNTIF(D17:D352,"*34*")</f>
        <v>42</v>
      </c>
      <c r="U9" s="37" t="s">
        <v>453</v>
      </c>
      <c r="V9" s="41">
        <f>SUMIF(D17:D352,"=*34*",E17:E352)/T9</f>
        <v>6.0476190476190474</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0.7142857142857143</v>
      </c>
      <c r="U10" s="37" t="s">
        <v>10</v>
      </c>
      <c r="V10" s="42">
        <f>COUNTIFS(D17:D352,"=*34*",P17:P352,"Alta")</f>
        <v>30</v>
      </c>
      <c r="W10" s="43">
        <f>T9-V10</f>
        <v>12</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419</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46174</v>
      </c>
      <c r="R15" s="20"/>
    </row>
    <row r="16" spans="2:27" ht="25.15" customHeight="1" x14ac:dyDescent="0.25">
      <c r="B16" s="3"/>
      <c r="C16" s="49" t="s">
        <v>0</v>
      </c>
      <c r="D16" s="49"/>
      <c r="E16" s="6" t="s">
        <v>401</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5</v>
      </c>
      <c r="F17" s="15">
        <v>15.44</v>
      </c>
      <c r="G17" s="15">
        <v>14.42</v>
      </c>
      <c r="H17" s="15">
        <v>13.4</v>
      </c>
      <c r="I17" s="14"/>
      <c r="J17" s="15">
        <v>15.63</v>
      </c>
      <c r="K17" s="15">
        <v>17.66</v>
      </c>
      <c r="L17" s="15">
        <v>20.96</v>
      </c>
      <c r="M17" s="15"/>
      <c r="N17" s="15">
        <v>34.241378660000002</v>
      </c>
      <c r="O17" s="15">
        <v>23.189208524000001</v>
      </c>
      <c r="P17" s="16" t="s">
        <v>14</v>
      </c>
      <c r="Q17" s="39" t="s">
        <v>529</v>
      </c>
      <c r="R17" s="10"/>
      <c r="S17" s="11"/>
      <c r="T17" s="11"/>
      <c r="U17" s="11"/>
      <c r="V17" s="11" t="s">
        <v>407</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9</v>
      </c>
      <c r="F18" s="14">
        <v>24.11</v>
      </c>
      <c r="G18" s="14">
        <v>22.46</v>
      </c>
      <c r="H18" s="14">
        <v>20.81</v>
      </c>
      <c r="I18" s="14"/>
      <c r="J18" s="14">
        <v>28.65</v>
      </c>
      <c r="K18" s="14">
        <v>31.94</v>
      </c>
      <c r="L18" s="14">
        <v>37.270000000000003</v>
      </c>
      <c r="M18" s="14"/>
      <c r="N18" s="14">
        <v>50.431522831999999</v>
      </c>
      <c r="O18" s="33">
        <v>18.643594189999998</v>
      </c>
      <c r="P18" s="17" t="s">
        <v>17</v>
      </c>
      <c r="Q18" s="40" t="s">
        <v>530</v>
      </c>
      <c r="R18" s="10"/>
      <c r="S18" s="11"/>
      <c r="T18" s="11"/>
      <c r="U18" s="11"/>
      <c r="V18" s="38">
        <f>SUM(E17:E352)/W18</f>
        <v>4.0629370629370634</v>
      </c>
      <c r="W18" s="11">
        <f>COUNT(E17:E352)</f>
        <v>286</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429</v>
      </c>
      <c r="D19" s="16" t="s">
        <v>18</v>
      </c>
      <c r="E19" s="16">
        <v>7</v>
      </c>
      <c r="F19" s="15">
        <v>317.18</v>
      </c>
      <c r="G19" s="15">
        <v>252.68</v>
      </c>
      <c r="H19" s="15">
        <v>188.19</v>
      </c>
      <c r="I19" s="14"/>
      <c r="J19" s="15">
        <v>331.74</v>
      </c>
      <c r="K19" s="15">
        <v>460.72</v>
      </c>
      <c r="L19" s="15">
        <v>669.44</v>
      </c>
      <c r="M19" s="15"/>
      <c r="N19" s="15">
        <v>79.428356738000005</v>
      </c>
      <c r="O19" s="15">
        <v>22.433334185</v>
      </c>
      <c r="P19" s="16" t="s">
        <v>17</v>
      </c>
      <c r="Q19" s="39" t="s">
        <v>531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22.3</v>
      </c>
      <c r="G20" s="14">
        <v>18.7</v>
      </c>
      <c r="H20" s="14">
        <v>15.1</v>
      </c>
      <c r="I20" s="14"/>
      <c r="J20" s="14">
        <v>22.58</v>
      </c>
      <c r="K20" s="14">
        <v>29.77</v>
      </c>
      <c r="L20" s="14">
        <v>41.42</v>
      </c>
      <c r="M20" s="14"/>
      <c r="N20" s="14">
        <v>33.688933028999998</v>
      </c>
      <c r="O20" s="33">
        <v>6.4128071557000004</v>
      </c>
      <c r="P20" s="17" t="s">
        <v>14</v>
      </c>
      <c r="Q20" s="40" t="s">
        <v>532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460</v>
      </c>
      <c r="D21" s="16" t="s">
        <v>461</v>
      </c>
      <c r="E21" s="16">
        <v>0</v>
      </c>
      <c r="F21" s="15">
        <v>5.68</v>
      </c>
      <c r="G21" s="15">
        <v>4.8899999999999997</v>
      </c>
      <c r="H21" s="15">
        <v>4.0999999999999996</v>
      </c>
      <c r="I21" s="14"/>
      <c r="J21" s="15">
        <v>5.84</v>
      </c>
      <c r="K21" s="15">
        <v>7.41</v>
      </c>
      <c r="L21" s="15">
        <v>9.9700000000000006</v>
      </c>
      <c r="M21" s="15"/>
      <c r="N21" s="15">
        <v>27.599081628</v>
      </c>
      <c r="O21" s="15">
        <v>1.9626769048000001</v>
      </c>
      <c r="P21" s="16" t="s">
        <v>14</v>
      </c>
      <c r="Q21" s="39" t="s">
        <v>533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28.11</v>
      </c>
      <c r="G22" s="14">
        <v>26.26</v>
      </c>
      <c r="H22" s="14">
        <v>24.41</v>
      </c>
      <c r="I22" s="14"/>
      <c r="J22" s="14">
        <v>28.84</v>
      </c>
      <c r="K22" s="14">
        <v>32.53</v>
      </c>
      <c r="L22" s="14">
        <v>38.5</v>
      </c>
      <c r="M22" s="14"/>
      <c r="N22" s="14">
        <v>38.971663739999997</v>
      </c>
      <c r="O22" s="33">
        <v>152.41112224</v>
      </c>
      <c r="P22" s="17" t="s">
        <v>14</v>
      </c>
      <c r="Q22" s="40" t="s">
        <v>534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7</v>
      </c>
      <c r="F23" s="15">
        <v>12.2</v>
      </c>
      <c r="G23" s="15">
        <v>10.53</v>
      </c>
      <c r="H23" s="15">
        <v>8.86</v>
      </c>
      <c r="I23" s="14"/>
      <c r="J23" s="15">
        <v>16.22</v>
      </c>
      <c r="K23" s="15">
        <v>19.55</v>
      </c>
      <c r="L23" s="15">
        <v>24.94</v>
      </c>
      <c r="M23" s="15"/>
      <c r="N23" s="15">
        <v>57.713420415999998</v>
      </c>
      <c r="O23" s="15">
        <v>28.080986142999997</v>
      </c>
      <c r="P23" s="16" t="s">
        <v>17</v>
      </c>
      <c r="Q23" s="39" t="s">
        <v>535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434</v>
      </c>
      <c r="D24" s="17" t="s">
        <v>25</v>
      </c>
      <c r="E24" s="17">
        <v>4</v>
      </c>
      <c r="F24" s="14">
        <v>159.72999999999999</v>
      </c>
      <c r="G24" s="14">
        <v>143.82</v>
      </c>
      <c r="H24" s="14">
        <v>127.92</v>
      </c>
      <c r="I24" s="14"/>
      <c r="J24" s="14">
        <v>163.41999999999999</v>
      </c>
      <c r="K24" s="14">
        <v>195.22</v>
      </c>
      <c r="L24" s="14">
        <v>246.68</v>
      </c>
      <c r="M24" s="14"/>
      <c r="N24" s="14">
        <v>47.963113335000003</v>
      </c>
      <c r="O24" s="33">
        <v>33.285846401000001</v>
      </c>
      <c r="P24" s="17" t="s">
        <v>14</v>
      </c>
      <c r="Q24" s="40" t="s">
        <v>536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3</v>
      </c>
      <c r="F25" s="15">
        <v>32.17</v>
      </c>
      <c r="G25" s="15">
        <v>30.43</v>
      </c>
      <c r="H25" s="15">
        <v>28.7</v>
      </c>
      <c r="I25" s="14"/>
      <c r="J25" s="15">
        <v>32.950000000000003</v>
      </c>
      <c r="K25" s="15">
        <v>36.409999999999997</v>
      </c>
      <c r="L25" s="15">
        <v>42.02</v>
      </c>
      <c r="M25" s="15"/>
      <c r="N25" s="15">
        <v>40.536259239000003</v>
      </c>
      <c r="O25" s="15">
        <v>36.280837618999996</v>
      </c>
      <c r="P25" s="16" t="s">
        <v>14</v>
      </c>
      <c r="Q25" s="39" t="s">
        <v>537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7</v>
      </c>
      <c r="F26" s="14">
        <v>67.959999999999994</v>
      </c>
      <c r="G26" s="14">
        <v>62.31</v>
      </c>
      <c r="H26" s="14">
        <v>56.66</v>
      </c>
      <c r="I26" s="14"/>
      <c r="J26" s="14">
        <v>69.37</v>
      </c>
      <c r="K26" s="14">
        <v>80.66</v>
      </c>
      <c r="L26" s="14">
        <v>98.93</v>
      </c>
      <c r="M26" s="14"/>
      <c r="N26" s="14">
        <v>60.134450833999999</v>
      </c>
      <c r="O26" s="33">
        <v>37.768089680999999</v>
      </c>
      <c r="P26" s="17" t="s">
        <v>17</v>
      </c>
      <c r="Q26" s="40" t="s">
        <v>538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10</v>
      </c>
      <c r="F27" s="15">
        <v>16.02</v>
      </c>
      <c r="G27" s="15">
        <v>15.17</v>
      </c>
      <c r="H27" s="15">
        <v>14.33</v>
      </c>
      <c r="I27" s="14"/>
      <c r="J27" s="15">
        <v>17.04</v>
      </c>
      <c r="K27" s="15">
        <v>18.72</v>
      </c>
      <c r="L27" s="15">
        <v>21.44</v>
      </c>
      <c r="M27" s="15"/>
      <c r="N27" s="15">
        <v>56.099607097000003</v>
      </c>
      <c r="O27" s="15">
        <v>537.61269571000003</v>
      </c>
      <c r="P27" s="16" t="s">
        <v>17</v>
      </c>
      <c r="Q27" s="39" t="s">
        <v>539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5.01</v>
      </c>
      <c r="G28" s="14">
        <v>4.05</v>
      </c>
      <c r="H28" s="14">
        <v>3.1</v>
      </c>
      <c r="I28" s="14"/>
      <c r="J28" s="14">
        <v>5.22</v>
      </c>
      <c r="K28" s="14">
        <v>7.12</v>
      </c>
      <c r="L28" s="14">
        <v>10.199999999999999</v>
      </c>
      <c r="M28" s="14"/>
      <c r="N28" s="14">
        <v>40.439188872000003</v>
      </c>
      <c r="O28" s="33">
        <v>9.7771055713999999</v>
      </c>
      <c r="P28" s="17" t="s">
        <v>14</v>
      </c>
      <c r="Q28" s="40" t="s">
        <v>540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3.2</v>
      </c>
      <c r="G29" s="15">
        <v>2.52</v>
      </c>
      <c r="H29" s="15">
        <v>1.84</v>
      </c>
      <c r="I29" s="14"/>
      <c r="J29" s="15">
        <v>3.33</v>
      </c>
      <c r="K29" s="15">
        <v>4.68</v>
      </c>
      <c r="L29" s="15">
        <v>6.88</v>
      </c>
      <c r="M29" s="15"/>
      <c r="N29" s="15">
        <v>37.026339147999998</v>
      </c>
      <c r="O29" s="15">
        <v>23.559729952000001</v>
      </c>
      <c r="P29" s="16" t="s">
        <v>14</v>
      </c>
      <c r="Q29" s="39" t="s">
        <v>541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9</v>
      </c>
      <c r="F30" s="14">
        <v>78.12</v>
      </c>
      <c r="G30" s="14">
        <v>73.12</v>
      </c>
      <c r="H30" s="14">
        <v>68.12</v>
      </c>
      <c r="I30" s="14"/>
      <c r="J30" s="14">
        <v>79.56</v>
      </c>
      <c r="K30" s="14">
        <v>89.55</v>
      </c>
      <c r="L30" s="14">
        <v>105.74</v>
      </c>
      <c r="M30" s="14"/>
      <c r="N30" s="14">
        <v>80.534055769000005</v>
      </c>
      <c r="O30" s="33">
        <v>21.176180734000003</v>
      </c>
      <c r="P30" s="17" t="s">
        <v>17</v>
      </c>
      <c r="Q30" s="40" t="s">
        <v>542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502</v>
      </c>
      <c r="D31" s="16" t="s">
        <v>503</v>
      </c>
      <c r="E31" s="16">
        <v>10</v>
      </c>
      <c r="F31" s="15">
        <v>225.64</v>
      </c>
      <c r="G31" s="15">
        <v>198.75</v>
      </c>
      <c r="H31" s="15">
        <v>171.87</v>
      </c>
      <c r="I31" s="14"/>
      <c r="J31" s="15">
        <v>237.95</v>
      </c>
      <c r="K31" s="15">
        <v>291.70999999999998</v>
      </c>
      <c r="L31" s="15">
        <v>378.71</v>
      </c>
      <c r="M31" s="15"/>
      <c r="N31" s="15">
        <v>60.553033517000003</v>
      </c>
      <c r="O31" s="15">
        <v>1.2172678481000001</v>
      </c>
      <c r="P31" s="16" t="s">
        <v>17</v>
      </c>
      <c r="Q31" s="39" t="s">
        <v>543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0</v>
      </c>
      <c r="F32" s="14">
        <v>3.53</v>
      </c>
      <c r="G32" s="14">
        <v>2.57</v>
      </c>
      <c r="H32" s="14">
        <v>1.61</v>
      </c>
      <c r="I32" s="14"/>
      <c r="J32" s="14">
        <v>3.75</v>
      </c>
      <c r="K32" s="14">
        <v>5.66</v>
      </c>
      <c r="L32" s="14">
        <v>8.76</v>
      </c>
      <c r="M32" s="14"/>
      <c r="N32" s="14">
        <v>38.614095796000001</v>
      </c>
      <c r="O32" s="33">
        <v>6.1511558094999996</v>
      </c>
      <c r="P32" s="17" t="s">
        <v>14</v>
      </c>
      <c r="Q32" s="40" t="s">
        <v>544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467</v>
      </c>
      <c r="D33" s="16" t="s">
        <v>468</v>
      </c>
      <c r="E33" s="16">
        <v>10</v>
      </c>
      <c r="F33" s="15">
        <v>147.19999999999999</v>
      </c>
      <c r="G33" s="15">
        <v>136.85</v>
      </c>
      <c r="H33" s="15">
        <v>126.51</v>
      </c>
      <c r="I33" s="14"/>
      <c r="J33" s="15">
        <v>152.66999999999999</v>
      </c>
      <c r="K33" s="15">
        <v>173.35</v>
      </c>
      <c r="L33" s="15">
        <v>206.82</v>
      </c>
      <c r="M33" s="15"/>
      <c r="N33" s="15">
        <v>59.909135654000004</v>
      </c>
      <c r="O33" s="15">
        <v>3.5730800837999999</v>
      </c>
      <c r="P33" s="16" t="s">
        <v>17</v>
      </c>
      <c r="Q33" s="39" t="s">
        <v>545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1</v>
      </c>
      <c r="F34" s="14">
        <v>8.68</v>
      </c>
      <c r="G34" s="14">
        <v>7.79</v>
      </c>
      <c r="H34" s="14">
        <v>6.9</v>
      </c>
      <c r="I34" s="14"/>
      <c r="J34" s="14">
        <v>9.09</v>
      </c>
      <c r="K34" s="14">
        <v>10.86</v>
      </c>
      <c r="L34" s="14">
        <v>13.73</v>
      </c>
      <c r="M34" s="14"/>
      <c r="N34" s="14">
        <v>47.170833436999999</v>
      </c>
      <c r="O34" s="33">
        <v>121.874219</v>
      </c>
      <c r="P34" s="17" t="s">
        <v>14</v>
      </c>
      <c r="Q34" s="40" t="s">
        <v>546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8</v>
      </c>
      <c r="F35" s="15">
        <v>125.42</v>
      </c>
      <c r="G35" s="15">
        <v>100.73</v>
      </c>
      <c r="H35" s="15">
        <v>76.040000000000006</v>
      </c>
      <c r="I35" s="14"/>
      <c r="J35" s="15">
        <v>180.99</v>
      </c>
      <c r="K35" s="15">
        <v>230.36</v>
      </c>
      <c r="L35" s="15">
        <v>310.25</v>
      </c>
      <c r="M35" s="15"/>
      <c r="N35" s="15">
        <v>54.168441250999997</v>
      </c>
      <c r="O35" s="15">
        <v>73.700915945000006</v>
      </c>
      <c r="P35" s="16" t="s">
        <v>17</v>
      </c>
      <c r="Q35" s="39" t="s">
        <v>547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3</v>
      </c>
      <c r="F36" s="14">
        <v>12.17</v>
      </c>
      <c r="G36" s="14">
        <v>10.99</v>
      </c>
      <c r="H36" s="14">
        <v>9.82</v>
      </c>
      <c r="I36" s="14"/>
      <c r="J36" s="14">
        <v>12.53</v>
      </c>
      <c r="K36" s="14">
        <v>14.87</v>
      </c>
      <c r="L36" s="14">
        <v>18.670000000000002</v>
      </c>
      <c r="M36" s="14"/>
      <c r="N36" s="14">
        <v>31.647804726</v>
      </c>
      <c r="O36" s="33">
        <v>38.554242143000003</v>
      </c>
      <c r="P36" s="17" t="s">
        <v>14</v>
      </c>
      <c r="Q36" s="40" t="s">
        <v>548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3</v>
      </c>
      <c r="F37" s="15">
        <v>50.97</v>
      </c>
      <c r="G37" s="15">
        <v>45.75</v>
      </c>
      <c r="H37" s="15">
        <v>40.54</v>
      </c>
      <c r="I37" s="14"/>
      <c r="J37" s="15">
        <v>52.7</v>
      </c>
      <c r="K37" s="15">
        <v>63.12</v>
      </c>
      <c r="L37" s="15">
        <v>79.989999999999995</v>
      </c>
      <c r="M37" s="15"/>
      <c r="N37" s="15">
        <v>25.246139302</v>
      </c>
      <c r="O37" s="15">
        <v>583.07927086000007</v>
      </c>
      <c r="P37" s="16" t="s">
        <v>14</v>
      </c>
      <c r="Q37" s="39" t="s">
        <v>549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3</v>
      </c>
      <c r="F38" s="14">
        <v>56.07</v>
      </c>
      <c r="G38" s="14">
        <v>50.28</v>
      </c>
      <c r="H38" s="14">
        <v>44.5</v>
      </c>
      <c r="I38" s="14"/>
      <c r="J38" s="14">
        <v>57.89</v>
      </c>
      <c r="K38" s="14">
        <v>69.45</v>
      </c>
      <c r="L38" s="14">
        <v>88.17</v>
      </c>
      <c r="M38" s="14"/>
      <c r="N38" s="14">
        <v>23.231583682</v>
      </c>
      <c r="O38" s="33">
        <v>115.20487923</v>
      </c>
      <c r="P38" s="17" t="s">
        <v>14</v>
      </c>
      <c r="Q38" s="40" t="s">
        <v>550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51</v>
      </c>
      <c r="E39" s="16">
        <v>0</v>
      </c>
      <c r="F39" s="15">
        <v>49.38</v>
      </c>
      <c r="G39" s="15">
        <v>44.47</v>
      </c>
      <c r="H39" s="15">
        <v>39.57</v>
      </c>
      <c r="I39" s="14"/>
      <c r="J39" s="15">
        <v>50.84</v>
      </c>
      <c r="K39" s="15">
        <v>60.64</v>
      </c>
      <c r="L39" s="15">
        <v>76.510000000000005</v>
      </c>
      <c r="M39" s="15"/>
      <c r="N39" s="15">
        <v>25.662639907999999</v>
      </c>
      <c r="O39" s="15">
        <v>133.00540014000001</v>
      </c>
      <c r="P39" s="16" t="s">
        <v>14</v>
      </c>
      <c r="Q39" s="39" t="s">
        <v>551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415</v>
      </c>
      <c r="D40" s="17" t="s">
        <v>416</v>
      </c>
      <c r="E40" s="17">
        <v>0</v>
      </c>
      <c r="F40" s="14">
        <v>21.1</v>
      </c>
      <c r="G40" s="14">
        <v>-20.71</v>
      </c>
      <c r="H40" s="14">
        <v>-62.52</v>
      </c>
      <c r="I40" s="14"/>
      <c r="J40" s="14">
        <v>22.8</v>
      </c>
      <c r="K40" s="14">
        <v>106.42</v>
      </c>
      <c r="L40" s="14">
        <v>241.74</v>
      </c>
      <c r="M40" s="14"/>
      <c r="N40" s="14">
        <v>27.416487123</v>
      </c>
      <c r="O40" s="33">
        <v>9.8960459523999997</v>
      </c>
      <c r="P40" s="17" t="s">
        <v>14</v>
      </c>
      <c r="Q40" s="40" t="s">
        <v>552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52</v>
      </c>
      <c r="D41" s="16" t="s">
        <v>53</v>
      </c>
      <c r="E41" s="16">
        <v>0</v>
      </c>
      <c r="F41" s="15">
        <v>19.079999999999998</v>
      </c>
      <c r="G41" s="15">
        <v>15.82</v>
      </c>
      <c r="H41" s="15">
        <v>12.56</v>
      </c>
      <c r="I41" s="14"/>
      <c r="J41" s="15">
        <v>19.850000000000001</v>
      </c>
      <c r="K41" s="15">
        <v>26.36</v>
      </c>
      <c r="L41" s="15">
        <v>36.9</v>
      </c>
      <c r="M41" s="15"/>
      <c r="N41" s="15">
        <v>38.156313249</v>
      </c>
      <c r="O41" s="15">
        <v>55.697190571</v>
      </c>
      <c r="P41" s="16" t="s">
        <v>14</v>
      </c>
      <c r="Q41" s="39" t="s">
        <v>553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54</v>
      </c>
      <c r="D42" s="17" t="s">
        <v>55</v>
      </c>
      <c r="E42" s="17">
        <v>3</v>
      </c>
      <c r="F42" s="14">
        <v>16.22</v>
      </c>
      <c r="G42" s="14">
        <v>14.66</v>
      </c>
      <c r="H42" s="14">
        <v>13.1</v>
      </c>
      <c r="I42" s="14"/>
      <c r="J42" s="14">
        <v>16.64</v>
      </c>
      <c r="K42" s="14">
        <v>19.75</v>
      </c>
      <c r="L42" s="14">
        <v>24.79</v>
      </c>
      <c r="M42" s="14"/>
      <c r="N42" s="14">
        <v>40.130735270000002</v>
      </c>
      <c r="O42" s="33">
        <v>562.47047013999997</v>
      </c>
      <c r="P42" s="17" t="s">
        <v>14</v>
      </c>
      <c r="Q42" s="40" t="s">
        <v>554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56</v>
      </c>
      <c r="D43" s="16" t="s">
        <v>57</v>
      </c>
      <c r="E43" s="16">
        <v>3</v>
      </c>
      <c r="F43" s="15">
        <v>5.0199999999999996</v>
      </c>
      <c r="G43" s="15">
        <v>4.6399999999999997</v>
      </c>
      <c r="H43" s="15">
        <v>4.2699999999999996</v>
      </c>
      <c r="I43" s="14"/>
      <c r="J43" s="15">
        <v>5.14</v>
      </c>
      <c r="K43" s="15">
        <v>5.88</v>
      </c>
      <c r="L43" s="15">
        <v>7.07</v>
      </c>
      <c r="M43" s="15"/>
      <c r="N43" s="15">
        <v>36.913334630000001</v>
      </c>
      <c r="O43" s="15">
        <v>8.1564490000000003</v>
      </c>
      <c r="P43" s="16" t="s">
        <v>14</v>
      </c>
      <c r="Q43" s="39" t="s">
        <v>555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v>
      </c>
      <c r="D44" s="17" t="s">
        <v>59</v>
      </c>
      <c r="E44" s="17">
        <v>5</v>
      </c>
      <c r="F44" s="14">
        <v>14.41</v>
      </c>
      <c r="G44" s="14">
        <v>12.91</v>
      </c>
      <c r="H44" s="14">
        <v>11.42</v>
      </c>
      <c r="I44" s="14"/>
      <c r="J44" s="14">
        <v>14.75</v>
      </c>
      <c r="K44" s="14">
        <v>17.73</v>
      </c>
      <c r="L44" s="14">
        <v>22.55</v>
      </c>
      <c r="M44" s="14"/>
      <c r="N44" s="14">
        <v>38.859323906999997</v>
      </c>
      <c r="O44" s="33">
        <v>25.290702809999999</v>
      </c>
      <c r="P44" s="17" t="s">
        <v>14</v>
      </c>
      <c r="Q44" s="40" t="s">
        <v>556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60</v>
      </c>
      <c r="D45" s="16" t="s">
        <v>61</v>
      </c>
      <c r="E45" s="16">
        <v>10</v>
      </c>
      <c r="F45" s="15">
        <v>34.520000000000003</v>
      </c>
      <c r="G45" s="15">
        <v>33.409999999999997</v>
      </c>
      <c r="H45" s="15">
        <v>32.299999999999997</v>
      </c>
      <c r="I45" s="14"/>
      <c r="J45" s="15">
        <v>36.6</v>
      </c>
      <c r="K45" s="15">
        <v>38.81</v>
      </c>
      <c r="L45" s="15">
        <v>42.39</v>
      </c>
      <c r="M45" s="15"/>
      <c r="N45" s="15">
        <v>66.197483364000007</v>
      </c>
      <c r="O45" s="15">
        <v>153.81533876</v>
      </c>
      <c r="P45" s="16" t="s">
        <v>17</v>
      </c>
      <c r="Q45" s="39" t="s">
        <v>557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62</v>
      </c>
      <c r="D46" s="17" t="s">
        <v>63</v>
      </c>
      <c r="E46" s="17">
        <v>3</v>
      </c>
      <c r="F46" s="14">
        <v>23.85</v>
      </c>
      <c r="G46" s="14">
        <v>21.75</v>
      </c>
      <c r="H46" s="14">
        <v>19.649999999999999</v>
      </c>
      <c r="I46" s="14"/>
      <c r="J46" s="14">
        <v>24.42</v>
      </c>
      <c r="K46" s="14">
        <v>28.61</v>
      </c>
      <c r="L46" s="14">
        <v>35.4</v>
      </c>
      <c r="M46" s="14"/>
      <c r="N46" s="14">
        <v>36.176779031000002</v>
      </c>
      <c r="O46" s="33">
        <v>19.452753286</v>
      </c>
      <c r="P46" s="17" t="s">
        <v>14</v>
      </c>
      <c r="Q46" s="40" t="s">
        <v>558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435</v>
      </c>
      <c r="D47" s="16" t="s">
        <v>64</v>
      </c>
      <c r="E47" s="16">
        <v>3</v>
      </c>
      <c r="F47" s="15">
        <v>119.29</v>
      </c>
      <c r="G47" s="15">
        <v>113.07</v>
      </c>
      <c r="H47" s="15">
        <v>106.86</v>
      </c>
      <c r="I47" s="14"/>
      <c r="J47" s="15">
        <v>134.26</v>
      </c>
      <c r="K47" s="15">
        <v>146.68</v>
      </c>
      <c r="L47" s="15">
        <v>166.79</v>
      </c>
      <c r="M47" s="15"/>
      <c r="N47" s="15">
        <v>44.463565363000001</v>
      </c>
      <c r="O47" s="15">
        <v>10.402355747</v>
      </c>
      <c r="P47" s="16" t="s">
        <v>17</v>
      </c>
      <c r="Q47" s="39" t="s">
        <v>559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560</v>
      </c>
      <c r="D48" s="17" t="s">
        <v>561</v>
      </c>
      <c r="E48" s="17">
        <v>2</v>
      </c>
      <c r="F48" s="14">
        <v>6.69</v>
      </c>
      <c r="G48" s="14">
        <v>5.96</v>
      </c>
      <c r="H48" s="14">
        <v>5.23</v>
      </c>
      <c r="I48" s="14"/>
      <c r="J48" s="14">
        <v>7.17</v>
      </c>
      <c r="K48" s="14">
        <v>8.6199999999999992</v>
      </c>
      <c r="L48" s="14">
        <v>10.97</v>
      </c>
      <c r="M48" s="14"/>
      <c r="N48" s="14">
        <v>47.609121682999998</v>
      </c>
      <c r="O48" s="33">
        <v>1.8570073333000001</v>
      </c>
      <c r="P48" s="17" t="s">
        <v>14</v>
      </c>
      <c r="Q48" s="40" t="s">
        <v>562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65</v>
      </c>
      <c r="D49" s="16" t="s">
        <v>66</v>
      </c>
      <c r="E49" s="16">
        <v>10</v>
      </c>
      <c r="F49" s="15">
        <v>10.79</v>
      </c>
      <c r="G49" s="15">
        <v>9.99</v>
      </c>
      <c r="H49" s="15">
        <v>9.1999999999999993</v>
      </c>
      <c r="I49" s="14"/>
      <c r="J49" s="15">
        <v>11.84</v>
      </c>
      <c r="K49" s="15">
        <v>13.42</v>
      </c>
      <c r="L49" s="15">
        <v>15.98</v>
      </c>
      <c r="M49" s="15"/>
      <c r="N49" s="15">
        <v>66.815767632000004</v>
      </c>
      <c r="O49" s="15">
        <v>2.3535783332999998</v>
      </c>
      <c r="P49" s="16" t="s">
        <v>17</v>
      </c>
      <c r="Q49" s="39" t="s">
        <v>563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67</v>
      </c>
      <c r="D50" s="17" t="s">
        <v>68</v>
      </c>
      <c r="E50" s="17">
        <v>0</v>
      </c>
      <c r="F50" s="14">
        <v>6.21</v>
      </c>
      <c r="G50" s="14">
        <v>5.31</v>
      </c>
      <c r="H50" s="14">
        <v>4.41</v>
      </c>
      <c r="I50" s="14"/>
      <c r="J50" s="14">
        <v>6.38</v>
      </c>
      <c r="K50" s="14">
        <v>8.17</v>
      </c>
      <c r="L50" s="14">
        <v>11.08</v>
      </c>
      <c r="M50" s="14"/>
      <c r="N50" s="14">
        <v>36.571745280999998</v>
      </c>
      <c r="O50" s="33">
        <v>5.9494528094999994</v>
      </c>
      <c r="P50" s="17" t="s">
        <v>14</v>
      </c>
      <c r="Q50" s="40" t="s">
        <v>564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69</v>
      </c>
      <c r="D51" s="16" t="s">
        <v>70</v>
      </c>
      <c r="E51" s="16">
        <v>0</v>
      </c>
      <c r="F51" s="15">
        <v>15.93</v>
      </c>
      <c r="G51" s="15">
        <v>14.19</v>
      </c>
      <c r="H51" s="15">
        <v>12.46</v>
      </c>
      <c r="I51" s="14"/>
      <c r="J51" s="15">
        <v>16.22</v>
      </c>
      <c r="K51" s="15">
        <v>19.68</v>
      </c>
      <c r="L51" s="15">
        <v>25.29</v>
      </c>
      <c r="M51" s="15"/>
      <c r="N51" s="15">
        <v>34.174542559999999</v>
      </c>
      <c r="O51" s="15">
        <v>5.4336864761999992</v>
      </c>
      <c r="P51" s="16" t="s">
        <v>14</v>
      </c>
      <c r="Q51" s="39" t="s">
        <v>565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72</v>
      </c>
      <c r="E52" s="17">
        <v>0</v>
      </c>
      <c r="F52" s="14">
        <v>15.39</v>
      </c>
      <c r="G52" s="14">
        <v>14.27</v>
      </c>
      <c r="H52" s="14">
        <v>13.16</v>
      </c>
      <c r="I52" s="14"/>
      <c r="J52" s="14">
        <v>15.64</v>
      </c>
      <c r="K52" s="14">
        <v>17.86</v>
      </c>
      <c r="L52" s="14">
        <v>21.46</v>
      </c>
      <c r="M52" s="14"/>
      <c r="N52" s="14">
        <v>40.129402106000001</v>
      </c>
      <c r="O52" s="33">
        <v>86.628799810000004</v>
      </c>
      <c r="P52" s="17" t="s">
        <v>14</v>
      </c>
      <c r="Q52" s="40" t="s">
        <v>566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71</v>
      </c>
      <c r="D53" s="16" t="s">
        <v>73</v>
      </c>
      <c r="E53" s="16">
        <v>0</v>
      </c>
      <c r="F53" s="15">
        <v>17.7</v>
      </c>
      <c r="G53" s="15">
        <v>16.32</v>
      </c>
      <c r="H53" s="15">
        <v>14.94</v>
      </c>
      <c r="I53" s="14"/>
      <c r="J53" s="15">
        <v>17.95</v>
      </c>
      <c r="K53" s="15">
        <v>20.7</v>
      </c>
      <c r="L53" s="15">
        <v>25.16</v>
      </c>
      <c r="M53" s="15"/>
      <c r="N53" s="15">
        <v>39.566681594999999</v>
      </c>
      <c r="O53" s="15">
        <v>575.73875999999996</v>
      </c>
      <c r="P53" s="16" t="s">
        <v>14</v>
      </c>
      <c r="Q53" s="39" t="s">
        <v>567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74</v>
      </c>
      <c r="D54" s="17" t="s">
        <v>75</v>
      </c>
      <c r="E54" s="17">
        <v>7</v>
      </c>
      <c r="F54" s="14">
        <v>23.01</v>
      </c>
      <c r="G54" s="14">
        <v>21.63</v>
      </c>
      <c r="H54" s="14">
        <v>20.25</v>
      </c>
      <c r="I54" s="14"/>
      <c r="J54" s="14">
        <v>25.63</v>
      </c>
      <c r="K54" s="14">
        <v>28.38</v>
      </c>
      <c r="L54" s="14">
        <v>32.83</v>
      </c>
      <c r="M54" s="14"/>
      <c r="N54" s="14">
        <v>52.855395248999997</v>
      </c>
      <c r="O54" s="33">
        <v>45.369995428999999</v>
      </c>
      <c r="P54" s="17" t="s">
        <v>17</v>
      </c>
      <c r="Q54" s="40" t="s">
        <v>568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420</v>
      </c>
      <c r="D55" s="16" t="s">
        <v>421</v>
      </c>
      <c r="E55" s="16">
        <v>3</v>
      </c>
      <c r="F55" s="15">
        <v>13.29</v>
      </c>
      <c r="G55" s="15">
        <v>11.63</v>
      </c>
      <c r="H55" s="15">
        <v>9.9700000000000006</v>
      </c>
      <c r="I55" s="14"/>
      <c r="J55" s="15">
        <v>13.69</v>
      </c>
      <c r="K55" s="15">
        <v>17</v>
      </c>
      <c r="L55" s="15">
        <v>22.37</v>
      </c>
      <c r="M55" s="15"/>
      <c r="N55" s="15">
        <v>42.092901537000003</v>
      </c>
      <c r="O55" s="15">
        <v>64.108274809999998</v>
      </c>
      <c r="P55" s="16" t="s">
        <v>14</v>
      </c>
      <c r="Q55" s="39" t="s">
        <v>569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76</v>
      </c>
      <c r="D56" s="17" t="s">
        <v>77</v>
      </c>
      <c r="E56" s="17">
        <v>0</v>
      </c>
      <c r="F56" s="14">
        <v>20.28</v>
      </c>
      <c r="G56" s="14">
        <v>17.8</v>
      </c>
      <c r="H56" s="14">
        <v>15.33</v>
      </c>
      <c r="I56" s="14"/>
      <c r="J56" s="14">
        <v>20.7</v>
      </c>
      <c r="K56" s="14">
        <v>25.64</v>
      </c>
      <c r="L56" s="14">
        <v>33.64</v>
      </c>
      <c r="M56" s="14"/>
      <c r="N56" s="14">
        <v>33.170617350000001</v>
      </c>
      <c r="O56" s="33">
        <v>535.92985242999998</v>
      </c>
      <c r="P56" s="17" t="s">
        <v>14</v>
      </c>
      <c r="Q56" s="40" t="s">
        <v>570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495</v>
      </c>
      <c r="D57" s="16" t="s">
        <v>496</v>
      </c>
      <c r="E57" s="16">
        <v>0</v>
      </c>
      <c r="F57" s="15">
        <v>18.7</v>
      </c>
      <c r="G57" s="15">
        <v>17.38</v>
      </c>
      <c r="H57" s="15">
        <v>16.059999999999999</v>
      </c>
      <c r="I57" s="14"/>
      <c r="J57" s="15">
        <v>18.899999999999999</v>
      </c>
      <c r="K57" s="15">
        <v>21.53</v>
      </c>
      <c r="L57" s="15">
        <v>25.79</v>
      </c>
      <c r="M57" s="15"/>
      <c r="N57" s="15">
        <v>43.176837169000002</v>
      </c>
      <c r="O57" s="15">
        <v>4.1558989524000003</v>
      </c>
      <c r="P57" s="16" t="s">
        <v>14</v>
      </c>
      <c r="Q57" s="39" t="s">
        <v>571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78</v>
      </c>
      <c r="D58" s="17" t="s">
        <v>79</v>
      </c>
      <c r="E58" s="17">
        <v>3</v>
      </c>
      <c r="F58" s="14">
        <v>10.29</v>
      </c>
      <c r="G58" s="14">
        <v>8.5299999999999994</v>
      </c>
      <c r="H58" s="14">
        <v>6.77</v>
      </c>
      <c r="I58" s="14"/>
      <c r="J58" s="14">
        <v>11.13</v>
      </c>
      <c r="K58" s="14">
        <v>14.64</v>
      </c>
      <c r="L58" s="14">
        <v>20.329999999999998</v>
      </c>
      <c r="M58" s="14"/>
      <c r="N58" s="14">
        <v>37.784676910000002</v>
      </c>
      <c r="O58" s="33">
        <v>63.353083618999996</v>
      </c>
      <c r="P58" s="17" t="s">
        <v>14</v>
      </c>
      <c r="Q58" s="40" t="s">
        <v>572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80</v>
      </c>
      <c r="D59" s="16" t="s">
        <v>81</v>
      </c>
      <c r="E59" s="16">
        <v>8</v>
      </c>
      <c r="F59" s="15">
        <v>19.920000000000002</v>
      </c>
      <c r="G59" s="15">
        <v>18.100000000000001</v>
      </c>
      <c r="H59" s="15">
        <v>16.29</v>
      </c>
      <c r="I59" s="14"/>
      <c r="J59" s="15">
        <v>22.14</v>
      </c>
      <c r="K59" s="15">
        <v>25.76</v>
      </c>
      <c r="L59" s="15">
        <v>31.62</v>
      </c>
      <c r="M59" s="15"/>
      <c r="N59" s="15">
        <v>66.136992296000003</v>
      </c>
      <c r="O59" s="15">
        <v>160.46760619</v>
      </c>
      <c r="P59" s="16" t="s">
        <v>17</v>
      </c>
      <c r="Q59" s="39" t="s">
        <v>573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469</v>
      </c>
      <c r="D60" s="17" t="s">
        <v>470</v>
      </c>
      <c r="E60" s="17">
        <v>10</v>
      </c>
      <c r="F60" s="14">
        <v>31.13</v>
      </c>
      <c r="G60" s="14">
        <v>27.84</v>
      </c>
      <c r="H60" s="14">
        <v>24.56</v>
      </c>
      <c r="I60" s="14"/>
      <c r="J60" s="14">
        <v>32.409999999999997</v>
      </c>
      <c r="K60" s="14">
        <v>38.97</v>
      </c>
      <c r="L60" s="14">
        <v>49.6</v>
      </c>
      <c r="M60" s="14"/>
      <c r="N60" s="14">
        <v>74.407460069999999</v>
      </c>
      <c r="O60" s="33">
        <v>5.6881004118999998</v>
      </c>
      <c r="P60" s="17" t="s">
        <v>17</v>
      </c>
      <c r="Q60" s="40" t="s">
        <v>574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82</v>
      </c>
      <c r="D61" s="16" t="s">
        <v>83</v>
      </c>
      <c r="E61" s="16">
        <v>3</v>
      </c>
      <c r="F61" s="15">
        <v>53.21</v>
      </c>
      <c r="G61" s="15">
        <v>48.98</v>
      </c>
      <c r="H61" s="15">
        <v>44.75</v>
      </c>
      <c r="I61" s="14"/>
      <c r="J61" s="15">
        <v>54.49</v>
      </c>
      <c r="K61" s="15">
        <v>62.94</v>
      </c>
      <c r="L61" s="15">
        <v>76.62</v>
      </c>
      <c r="M61" s="15"/>
      <c r="N61" s="15">
        <v>36.485667669000001</v>
      </c>
      <c r="O61" s="15">
        <v>585.27321518999997</v>
      </c>
      <c r="P61" s="16" t="s">
        <v>14</v>
      </c>
      <c r="Q61" s="39" t="s">
        <v>575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84</v>
      </c>
      <c r="D62" s="17" t="s">
        <v>85</v>
      </c>
      <c r="E62" s="17">
        <v>9</v>
      </c>
      <c r="F62" s="14">
        <v>17.36</v>
      </c>
      <c r="G62" s="14">
        <v>16.399999999999999</v>
      </c>
      <c r="H62" s="14">
        <v>15.44</v>
      </c>
      <c r="I62" s="14"/>
      <c r="J62" s="14">
        <v>19.760000000000002</v>
      </c>
      <c r="K62" s="14">
        <v>21.67</v>
      </c>
      <c r="L62" s="14">
        <v>24.76</v>
      </c>
      <c r="M62" s="14"/>
      <c r="N62" s="14">
        <v>53.267574418000002</v>
      </c>
      <c r="O62" s="33">
        <v>64.215030428999995</v>
      </c>
      <c r="P62" s="17" t="s">
        <v>17</v>
      </c>
      <c r="Q62" s="40" t="s">
        <v>576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86</v>
      </c>
      <c r="D63" s="16" t="s">
        <v>87</v>
      </c>
      <c r="E63" s="16">
        <v>0</v>
      </c>
      <c r="F63" s="15">
        <v>5.66</v>
      </c>
      <c r="G63" s="15">
        <v>5.04</v>
      </c>
      <c r="H63" s="15">
        <v>4.42</v>
      </c>
      <c r="I63" s="14"/>
      <c r="J63" s="15">
        <v>5.81</v>
      </c>
      <c r="K63" s="15">
        <v>7.04</v>
      </c>
      <c r="L63" s="15">
        <v>9.0399999999999991</v>
      </c>
      <c r="M63" s="15"/>
      <c r="N63" s="15">
        <v>40.691084519</v>
      </c>
      <c r="O63" s="15">
        <v>8.1116039999999998</v>
      </c>
      <c r="P63" s="16" t="s">
        <v>14</v>
      </c>
      <c r="Q63" s="39" t="s">
        <v>577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88</v>
      </c>
      <c r="D64" s="17" t="s">
        <v>89</v>
      </c>
      <c r="E64" s="17">
        <v>0</v>
      </c>
      <c r="F64" s="14">
        <v>1.33</v>
      </c>
      <c r="G64" s="14">
        <v>0.62</v>
      </c>
      <c r="H64" s="14">
        <v>-7.0000000000000007E-2</v>
      </c>
      <c r="I64" s="14"/>
      <c r="J64" s="14">
        <v>1.4</v>
      </c>
      <c r="K64" s="14">
        <v>2.8</v>
      </c>
      <c r="L64" s="14">
        <v>5.08</v>
      </c>
      <c r="M64" s="14"/>
      <c r="N64" s="14">
        <v>26.693282189000001</v>
      </c>
      <c r="O64" s="33">
        <v>12.352455714</v>
      </c>
      <c r="P64" s="17" t="s">
        <v>14</v>
      </c>
      <c r="Q64" s="40" t="s">
        <v>578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90</v>
      </c>
      <c r="D65" s="16" t="s">
        <v>91</v>
      </c>
      <c r="E65" s="16">
        <v>7</v>
      </c>
      <c r="F65" s="15">
        <v>10.66</v>
      </c>
      <c r="G65" s="15">
        <v>10.28</v>
      </c>
      <c r="H65" s="15">
        <v>9.91</v>
      </c>
      <c r="I65" s="14"/>
      <c r="J65" s="15">
        <v>10.78</v>
      </c>
      <c r="K65" s="15">
        <v>11.52</v>
      </c>
      <c r="L65" s="15">
        <v>12.73</v>
      </c>
      <c r="M65" s="15"/>
      <c r="N65" s="15">
        <v>62.453306617999999</v>
      </c>
      <c r="O65" s="15">
        <v>32.367902905000001</v>
      </c>
      <c r="P65" s="16" t="s">
        <v>17</v>
      </c>
      <c r="Q65" s="39" t="s">
        <v>579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92</v>
      </c>
      <c r="D66" s="17" t="s">
        <v>93</v>
      </c>
      <c r="E66" s="17">
        <v>6</v>
      </c>
      <c r="F66" s="14">
        <v>11.2</v>
      </c>
      <c r="G66" s="14">
        <v>10.1</v>
      </c>
      <c r="H66" s="14">
        <v>9</v>
      </c>
      <c r="I66" s="14"/>
      <c r="J66" s="14">
        <v>13.83</v>
      </c>
      <c r="K66" s="14">
        <v>16.02</v>
      </c>
      <c r="L66" s="14">
        <v>19.57</v>
      </c>
      <c r="M66" s="14"/>
      <c r="N66" s="14">
        <v>53.629509761000001</v>
      </c>
      <c r="O66" s="33">
        <v>99.493977048000005</v>
      </c>
      <c r="P66" s="17" t="s">
        <v>17</v>
      </c>
      <c r="Q66" s="40" t="s">
        <v>580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94</v>
      </c>
      <c r="D67" s="16" t="s">
        <v>95</v>
      </c>
      <c r="E67" s="16">
        <v>0</v>
      </c>
      <c r="F67" s="15">
        <v>10.76</v>
      </c>
      <c r="G67" s="15">
        <v>9.8699999999999992</v>
      </c>
      <c r="H67" s="15">
        <v>8.99</v>
      </c>
      <c r="I67" s="14"/>
      <c r="J67" s="15">
        <v>11.13</v>
      </c>
      <c r="K67" s="15">
        <v>12.89</v>
      </c>
      <c r="L67" s="15">
        <v>15.73</v>
      </c>
      <c r="M67" s="15"/>
      <c r="N67" s="15">
        <v>21.936535473999999</v>
      </c>
      <c r="O67" s="15">
        <v>174.01992086000001</v>
      </c>
      <c r="P67" s="16" t="s">
        <v>14</v>
      </c>
      <c r="Q67" s="39" t="s">
        <v>581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582</v>
      </c>
      <c r="D68" s="17" t="s">
        <v>583</v>
      </c>
      <c r="E68" s="17">
        <v>4</v>
      </c>
      <c r="F68" s="14">
        <v>66.459999999999994</v>
      </c>
      <c r="G68" s="14">
        <v>63.79</v>
      </c>
      <c r="H68" s="14">
        <v>61.13</v>
      </c>
      <c r="I68" s="14"/>
      <c r="J68" s="14">
        <v>67.61</v>
      </c>
      <c r="K68" s="14">
        <v>72.930000000000007</v>
      </c>
      <c r="L68" s="14">
        <v>81.55</v>
      </c>
      <c r="M68" s="14"/>
      <c r="N68" s="14">
        <v>46.957020724000003</v>
      </c>
      <c r="O68" s="33">
        <v>1.8620358510000001</v>
      </c>
      <c r="P68" s="17" t="s">
        <v>14</v>
      </c>
      <c r="Q68" s="40" t="s">
        <v>584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96</v>
      </c>
      <c r="D69" s="16" t="s">
        <v>97</v>
      </c>
      <c r="E69" s="16">
        <v>0</v>
      </c>
      <c r="F69" s="15">
        <v>2.46</v>
      </c>
      <c r="G69" s="15">
        <v>1.74</v>
      </c>
      <c r="H69" s="15">
        <v>1.02</v>
      </c>
      <c r="I69" s="14"/>
      <c r="J69" s="15">
        <v>2.54</v>
      </c>
      <c r="K69" s="15">
        <v>3.97</v>
      </c>
      <c r="L69" s="15">
        <v>6.3</v>
      </c>
      <c r="M69" s="15"/>
      <c r="N69" s="15">
        <v>37.878660631000002</v>
      </c>
      <c r="O69" s="15">
        <v>69.53640781</v>
      </c>
      <c r="P69" s="16" t="s">
        <v>14</v>
      </c>
      <c r="Q69" s="39" t="s">
        <v>585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98</v>
      </c>
      <c r="D70" s="17" t="s">
        <v>99</v>
      </c>
      <c r="E70" s="17">
        <v>3</v>
      </c>
      <c r="F70" s="14">
        <v>36.22</v>
      </c>
      <c r="G70" s="14">
        <v>30.89</v>
      </c>
      <c r="H70" s="14">
        <v>25.57</v>
      </c>
      <c r="I70" s="14"/>
      <c r="J70" s="14">
        <v>38.75</v>
      </c>
      <c r="K70" s="14">
        <v>49.39</v>
      </c>
      <c r="L70" s="14">
        <v>66.62</v>
      </c>
      <c r="M70" s="14"/>
      <c r="N70" s="14">
        <v>51.291328966999998</v>
      </c>
      <c r="O70" s="33">
        <v>7.0224937876000002</v>
      </c>
      <c r="P70" s="17" t="s">
        <v>14</v>
      </c>
      <c r="Q70" s="40" t="s">
        <v>586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100</v>
      </c>
      <c r="D71" s="16" t="s">
        <v>101</v>
      </c>
      <c r="E71" s="16">
        <v>3</v>
      </c>
      <c r="F71" s="15">
        <v>51.68</v>
      </c>
      <c r="G71" s="15">
        <v>47.85</v>
      </c>
      <c r="H71" s="15">
        <v>44.02</v>
      </c>
      <c r="I71" s="14"/>
      <c r="J71" s="15">
        <v>53.48</v>
      </c>
      <c r="K71" s="15">
        <v>61.13</v>
      </c>
      <c r="L71" s="15">
        <v>73.5</v>
      </c>
      <c r="M71" s="15"/>
      <c r="N71" s="15">
        <v>48.542438670000003</v>
      </c>
      <c r="O71" s="15">
        <v>272.42411433000001</v>
      </c>
      <c r="P71" s="16" t="s">
        <v>14</v>
      </c>
      <c r="Q71" s="39" t="s">
        <v>587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102</v>
      </c>
      <c r="D72" s="17" t="s">
        <v>103</v>
      </c>
      <c r="E72" s="17">
        <v>6</v>
      </c>
      <c r="F72" s="14">
        <v>14.14</v>
      </c>
      <c r="G72" s="14">
        <v>12.85</v>
      </c>
      <c r="H72" s="14">
        <v>11.57</v>
      </c>
      <c r="I72" s="14"/>
      <c r="J72" s="14">
        <v>14.56</v>
      </c>
      <c r="K72" s="14">
        <v>17.12</v>
      </c>
      <c r="L72" s="14">
        <v>21.28</v>
      </c>
      <c r="M72" s="14"/>
      <c r="N72" s="14">
        <v>37.153881163000001</v>
      </c>
      <c r="O72" s="33">
        <v>407.88619</v>
      </c>
      <c r="P72" s="17" t="s">
        <v>14</v>
      </c>
      <c r="Q72" s="40" t="s">
        <v>588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589</v>
      </c>
      <c r="D73" s="16" t="s">
        <v>590</v>
      </c>
      <c r="E73" s="16">
        <v>4</v>
      </c>
      <c r="F73" s="15">
        <v>885.04</v>
      </c>
      <c r="G73" s="15">
        <v>725.69</v>
      </c>
      <c r="H73" s="15">
        <v>566.35</v>
      </c>
      <c r="I73" s="14"/>
      <c r="J73" s="15">
        <v>925.54</v>
      </c>
      <c r="K73" s="15">
        <v>1244.22</v>
      </c>
      <c r="L73" s="15">
        <v>1759.88</v>
      </c>
      <c r="M73" s="15"/>
      <c r="N73" s="15">
        <v>45.511604011999999</v>
      </c>
      <c r="O73" s="15">
        <v>1.6287460248000001</v>
      </c>
      <c r="P73" s="16" t="s">
        <v>14</v>
      </c>
      <c r="Q73" s="39" t="s">
        <v>591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104</v>
      </c>
      <c r="D74" s="17" t="s">
        <v>105</v>
      </c>
      <c r="E74" s="17">
        <v>0</v>
      </c>
      <c r="F74" s="14">
        <v>3.75</v>
      </c>
      <c r="G74" s="14">
        <v>2.77</v>
      </c>
      <c r="H74" s="14">
        <v>1.8</v>
      </c>
      <c r="I74" s="14"/>
      <c r="J74" s="14">
        <v>3.97</v>
      </c>
      <c r="K74" s="14">
        <v>5.91</v>
      </c>
      <c r="L74" s="14">
        <v>9.06</v>
      </c>
      <c r="M74" s="14"/>
      <c r="N74" s="14">
        <v>22.155615229999999</v>
      </c>
      <c r="O74" s="33">
        <v>181.45840138</v>
      </c>
      <c r="P74" s="17" t="s">
        <v>14</v>
      </c>
      <c r="Q74" s="40" t="s">
        <v>592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106</v>
      </c>
      <c r="D75" s="16" t="s">
        <v>107</v>
      </c>
      <c r="E75" s="16">
        <v>6</v>
      </c>
      <c r="F75" s="15">
        <v>42.39</v>
      </c>
      <c r="G75" s="15">
        <v>39.04</v>
      </c>
      <c r="H75" s="15">
        <v>35.69</v>
      </c>
      <c r="I75" s="14"/>
      <c r="J75" s="15">
        <v>43.39</v>
      </c>
      <c r="K75" s="15">
        <v>50.08</v>
      </c>
      <c r="L75" s="15">
        <v>60.9</v>
      </c>
      <c r="M75" s="15"/>
      <c r="N75" s="15">
        <v>36.620583371000002</v>
      </c>
      <c r="O75" s="15">
        <v>101.09187627999999</v>
      </c>
      <c r="P75" s="16" t="s">
        <v>14</v>
      </c>
      <c r="Q75" s="39" t="s">
        <v>593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594</v>
      </c>
      <c r="D76" s="17" t="s">
        <v>595</v>
      </c>
      <c r="E76" s="17">
        <v>0</v>
      </c>
      <c r="F76" s="14">
        <v>3.95</v>
      </c>
      <c r="G76" s="14">
        <v>2.99</v>
      </c>
      <c r="H76" s="14">
        <v>2.04</v>
      </c>
      <c r="I76" s="14"/>
      <c r="J76" s="14">
        <v>4.1100000000000003</v>
      </c>
      <c r="K76" s="14">
        <v>6.01</v>
      </c>
      <c r="L76" s="14">
        <v>9.09</v>
      </c>
      <c r="M76" s="14"/>
      <c r="N76" s="14">
        <v>27.850737175999999</v>
      </c>
      <c r="O76" s="33">
        <v>3.1894046189999998</v>
      </c>
      <c r="P76" s="17" t="s">
        <v>14</v>
      </c>
      <c r="Q76" s="40" t="s">
        <v>596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108</v>
      </c>
      <c r="D77" s="16" t="s">
        <v>109</v>
      </c>
      <c r="E77" s="16">
        <v>4</v>
      </c>
      <c r="F77" s="15">
        <v>4.6399999999999997</v>
      </c>
      <c r="G77" s="15">
        <v>3.93</v>
      </c>
      <c r="H77" s="15">
        <v>3.22</v>
      </c>
      <c r="I77" s="14"/>
      <c r="J77" s="15">
        <v>6.37</v>
      </c>
      <c r="K77" s="15">
        <v>7.78</v>
      </c>
      <c r="L77" s="15">
        <v>10.07</v>
      </c>
      <c r="M77" s="15"/>
      <c r="N77" s="15">
        <v>53.296878708000001</v>
      </c>
      <c r="O77" s="15">
        <v>41.507415905000002</v>
      </c>
      <c r="P77" s="16" t="s">
        <v>17</v>
      </c>
      <c r="Q77" s="39" t="s">
        <v>597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110</v>
      </c>
      <c r="D78" s="17" t="s">
        <v>111</v>
      </c>
      <c r="E78" s="17">
        <v>4</v>
      </c>
      <c r="F78" s="14">
        <v>31.55</v>
      </c>
      <c r="G78" s="14">
        <v>27.65</v>
      </c>
      <c r="H78" s="14">
        <v>23.76</v>
      </c>
      <c r="I78" s="14"/>
      <c r="J78" s="14">
        <v>41.04</v>
      </c>
      <c r="K78" s="14">
        <v>48.82</v>
      </c>
      <c r="L78" s="14">
        <v>61.41</v>
      </c>
      <c r="M78" s="14"/>
      <c r="N78" s="14">
        <v>55.379677682999997</v>
      </c>
      <c r="O78" s="33">
        <v>153.94560204999999</v>
      </c>
      <c r="P78" s="17" t="s">
        <v>17</v>
      </c>
      <c r="Q78" s="40" t="s">
        <v>598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112</v>
      </c>
      <c r="D79" s="16" t="s">
        <v>113</v>
      </c>
      <c r="E79" s="16">
        <v>0</v>
      </c>
      <c r="F79" s="15">
        <v>1.41</v>
      </c>
      <c r="G79" s="15">
        <v>0.99</v>
      </c>
      <c r="H79" s="15">
        <v>0.57999999999999996</v>
      </c>
      <c r="I79" s="14"/>
      <c r="J79" s="15">
        <v>1.59</v>
      </c>
      <c r="K79" s="15">
        <v>2.41</v>
      </c>
      <c r="L79" s="15">
        <v>3.75</v>
      </c>
      <c r="M79" s="15"/>
      <c r="N79" s="15">
        <v>16.530788360999999</v>
      </c>
      <c r="O79" s="15">
        <v>38.760028667</v>
      </c>
      <c r="P79" s="16" t="s">
        <v>14</v>
      </c>
      <c r="Q79" s="39" t="s">
        <v>599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114</v>
      </c>
      <c r="D80" s="17" t="s">
        <v>115</v>
      </c>
      <c r="E80" s="17">
        <v>4</v>
      </c>
      <c r="F80" s="14">
        <v>22.08</v>
      </c>
      <c r="G80" s="14">
        <v>18.38</v>
      </c>
      <c r="H80" s="14">
        <v>14.68</v>
      </c>
      <c r="I80" s="14"/>
      <c r="J80" s="14">
        <v>32.17</v>
      </c>
      <c r="K80" s="14">
        <v>39.56</v>
      </c>
      <c r="L80" s="14">
        <v>51.53</v>
      </c>
      <c r="M80" s="14"/>
      <c r="N80" s="14">
        <v>49.247702916999998</v>
      </c>
      <c r="O80" s="33">
        <v>180.34168424000001</v>
      </c>
      <c r="P80" s="17" t="s">
        <v>17</v>
      </c>
      <c r="Q80" s="40" t="s">
        <v>600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114</v>
      </c>
      <c r="D81" s="16" t="s">
        <v>116</v>
      </c>
      <c r="E81" s="16">
        <v>4</v>
      </c>
      <c r="F81" s="15">
        <v>20.28</v>
      </c>
      <c r="G81" s="15">
        <v>16.61</v>
      </c>
      <c r="H81" s="15">
        <v>12.95</v>
      </c>
      <c r="I81" s="14"/>
      <c r="J81" s="15">
        <v>30.9</v>
      </c>
      <c r="K81" s="15">
        <v>38.22</v>
      </c>
      <c r="L81" s="15">
        <v>50.08</v>
      </c>
      <c r="M81" s="15"/>
      <c r="N81" s="15">
        <v>47.179361198999999</v>
      </c>
      <c r="O81" s="15">
        <v>12.094801047000001</v>
      </c>
      <c r="P81" s="16" t="s">
        <v>17</v>
      </c>
      <c r="Q81" s="39" t="s">
        <v>601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602</v>
      </c>
      <c r="D82" s="17" t="s">
        <v>603</v>
      </c>
      <c r="E82" s="17">
        <v>10</v>
      </c>
      <c r="F82" s="14">
        <v>6.02</v>
      </c>
      <c r="G82" s="14">
        <v>5.45</v>
      </c>
      <c r="H82" s="14">
        <v>4.88</v>
      </c>
      <c r="I82" s="14"/>
      <c r="J82" s="14">
        <v>7.5</v>
      </c>
      <c r="K82" s="14">
        <v>8.6300000000000008</v>
      </c>
      <c r="L82" s="14">
        <v>10.47</v>
      </c>
      <c r="M82" s="14"/>
      <c r="N82" s="14">
        <v>72.035364017000006</v>
      </c>
      <c r="O82" s="33">
        <v>1.4476883809999999</v>
      </c>
      <c r="P82" s="17" t="s">
        <v>17</v>
      </c>
      <c r="Q82" s="40" t="s">
        <v>604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117</v>
      </c>
      <c r="D83" s="16" t="s">
        <v>118</v>
      </c>
      <c r="E83" s="16">
        <v>4</v>
      </c>
      <c r="F83" s="15">
        <v>3.07</v>
      </c>
      <c r="G83" s="15">
        <v>2.36</v>
      </c>
      <c r="H83" s="15">
        <v>1.66</v>
      </c>
      <c r="I83" s="14"/>
      <c r="J83" s="15">
        <v>3.32</v>
      </c>
      <c r="K83" s="15">
        <v>4.72</v>
      </c>
      <c r="L83" s="15">
        <v>6.99</v>
      </c>
      <c r="M83" s="15"/>
      <c r="N83" s="15">
        <v>46.261064752999999</v>
      </c>
      <c r="O83" s="15">
        <v>6.3288353810000002</v>
      </c>
      <c r="P83" s="16" t="s">
        <v>14</v>
      </c>
      <c r="Q83" s="39" t="s">
        <v>605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606</v>
      </c>
      <c r="D84" s="17" t="s">
        <v>607</v>
      </c>
      <c r="E84" s="17">
        <v>9</v>
      </c>
      <c r="F84" s="14">
        <v>110.94</v>
      </c>
      <c r="G84" s="14">
        <v>88.51</v>
      </c>
      <c r="H84" s="14">
        <v>66.08</v>
      </c>
      <c r="I84" s="14"/>
      <c r="J84" s="14">
        <v>123.5</v>
      </c>
      <c r="K84" s="14">
        <v>168.35</v>
      </c>
      <c r="L84" s="14">
        <v>240.93</v>
      </c>
      <c r="M84" s="14"/>
      <c r="N84" s="14">
        <v>77.521515288000003</v>
      </c>
      <c r="O84" s="33">
        <v>3.1216687176</v>
      </c>
      <c r="P84" s="17" t="s">
        <v>17</v>
      </c>
      <c r="Q84" s="40" t="s">
        <v>608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471</v>
      </c>
      <c r="D85" s="16" t="s">
        <v>472</v>
      </c>
      <c r="E85" s="16">
        <v>10</v>
      </c>
      <c r="F85" s="15">
        <v>2045.98</v>
      </c>
      <c r="G85" s="15">
        <v>1555.66</v>
      </c>
      <c r="H85" s="15">
        <v>1065.3499999999999</v>
      </c>
      <c r="I85" s="14"/>
      <c r="J85" s="15">
        <v>2166.4</v>
      </c>
      <c r="K85" s="15">
        <v>3147.02</v>
      </c>
      <c r="L85" s="15">
        <v>4733.79</v>
      </c>
      <c r="M85" s="15"/>
      <c r="N85" s="15">
        <v>91.779669831999996</v>
      </c>
      <c r="O85" s="15">
        <v>4.1812070456999999</v>
      </c>
      <c r="P85" s="16" t="s">
        <v>17</v>
      </c>
      <c r="Q85" s="39" t="s">
        <v>609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119</v>
      </c>
      <c r="D86" s="17" t="s">
        <v>120</v>
      </c>
      <c r="E86" s="17">
        <v>10</v>
      </c>
      <c r="F86" s="14">
        <v>17.78</v>
      </c>
      <c r="G86" s="14">
        <v>15.73</v>
      </c>
      <c r="H86" s="14">
        <v>13.69</v>
      </c>
      <c r="I86" s="14"/>
      <c r="J86" s="14">
        <v>18.71</v>
      </c>
      <c r="K86" s="14">
        <v>22.79</v>
      </c>
      <c r="L86" s="14">
        <v>29.39</v>
      </c>
      <c r="M86" s="14"/>
      <c r="N86" s="14">
        <v>62.962830013999998</v>
      </c>
      <c r="O86" s="33">
        <v>9.4234254762000003</v>
      </c>
      <c r="P86" s="17" t="s">
        <v>17</v>
      </c>
      <c r="Q86" s="40" t="s">
        <v>610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121</v>
      </c>
      <c r="D87" s="16" t="s">
        <v>122</v>
      </c>
      <c r="E87" s="16">
        <v>0</v>
      </c>
      <c r="F87" s="15">
        <v>4.67</v>
      </c>
      <c r="G87" s="15">
        <v>4.12</v>
      </c>
      <c r="H87" s="15">
        <v>3.57</v>
      </c>
      <c r="I87" s="14"/>
      <c r="J87" s="15">
        <v>4.8099999999999996</v>
      </c>
      <c r="K87" s="15">
        <v>5.9</v>
      </c>
      <c r="L87" s="15">
        <v>7.67</v>
      </c>
      <c r="M87" s="15"/>
      <c r="N87" s="15">
        <v>34.932509461000002</v>
      </c>
      <c r="O87" s="15">
        <v>14.833702571</v>
      </c>
      <c r="P87" s="16" t="s">
        <v>14</v>
      </c>
      <c r="Q87" s="39" t="s">
        <v>611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123</v>
      </c>
      <c r="D88" s="17" t="s">
        <v>124</v>
      </c>
      <c r="E88" s="17">
        <v>5</v>
      </c>
      <c r="F88" s="14">
        <v>11.65</v>
      </c>
      <c r="G88" s="14">
        <v>10.11</v>
      </c>
      <c r="H88" s="14">
        <v>8.57</v>
      </c>
      <c r="I88" s="14"/>
      <c r="J88" s="14">
        <v>11.9</v>
      </c>
      <c r="K88" s="14">
        <v>14.97</v>
      </c>
      <c r="L88" s="14">
        <v>19.940000000000001</v>
      </c>
      <c r="M88" s="14"/>
      <c r="N88" s="14">
        <v>39.421110569</v>
      </c>
      <c r="O88" s="33">
        <v>9.908132761900001</v>
      </c>
      <c r="P88" s="17" t="s">
        <v>14</v>
      </c>
      <c r="Q88" s="40" t="s">
        <v>612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125</v>
      </c>
      <c r="D89" s="16" t="s">
        <v>126</v>
      </c>
      <c r="E89" s="16">
        <v>6</v>
      </c>
      <c r="F89" s="15">
        <v>13.2</v>
      </c>
      <c r="G89" s="15">
        <v>11.71</v>
      </c>
      <c r="H89" s="15">
        <v>10.23</v>
      </c>
      <c r="I89" s="14"/>
      <c r="J89" s="15">
        <v>16.940000000000001</v>
      </c>
      <c r="K89" s="15">
        <v>19.899999999999999</v>
      </c>
      <c r="L89" s="15">
        <v>24.69</v>
      </c>
      <c r="M89" s="15"/>
      <c r="N89" s="15">
        <v>53.289349602000001</v>
      </c>
      <c r="O89" s="15">
        <v>94.830405142999993</v>
      </c>
      <c r="P89" s="16" t="s">
        <v>17</v>
      </c>
      <c r="Q89" s="39" t="s">
        <v>613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127</v>
      </c>
      <c r="D90" s="17" t="s">
        <v>128</v>
      </c>
      <c r="E90" s="17">
        <v>0</v>
      </c>
      <c r="F90" s="14">
        <v>7.45</v>
      </c>
      <c r="G90" s="14">
        <v>6.01</v>
      </c>
      <c r="H90" s="14">
        <v>4.58</v>
      </c>
      <c r="I90" s="14"/>
      <c r="J90" s="14">
        <v>7.68</v>
      </c>
      <c r="K90" s="14">
        <v>10.54</v>
      </c>
      <c r="L90" s="14">
        <v>15.17</v>
      </c>
      <c r="M90" s="14"/>
      <c r="N90" s="14">
        <v>38.517001581000002</v>
      </c>
      <c r="O90" s="33">
        <v>50.262629570999998</v>
      </c>
      <c r="P90" s="17" t="s">
        <v>14</v>
      </c>
      <c r="Q90" s="40" t="s">
        <v>614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417</v>
      </c>
      <c r="D91" s="16" t="s">
        <v>418</v>
      </c>
      <c r="E91" s="16">
        <v>7</v>
      </c>
      <c r="F91" s="15">
        <v>183.24</v>
      </c>
      <c r="G91" s="15">
        <v>166.97</v>
      </c>
      <c r="H91" s="15">
        <v>150.71</v>
      </c>
      <c r="I91" s="14"/>
      <c r="J91" s="15">
        <v>194.47</v>
      </c>
      <c r="K91" s="15">
        <v>226.99</v>
      </c>
      <c r="L91" s="15">
        <v>279.63</v>
      </c>
      <c r="M91" s="15"/>
      <c r="N91" s="15">
        <v>67.678690457000002</v>
      </c>
      <c r="O91" s="15">
        <v>4.3607274670999994</v>
      </c>
      <c r="P91" s="16" t="s">
        <v>17</v>
      </c>
      <c r="Q91" s="39" t="s">
        <v>615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129</v>
      </c>
      <c r="D92" s="17" t="s">
        <v>130</v>
      </c>
      <c r="E92" s="17">
        <v>4</v>
      </c>
      <c r="F92" s="14" t="s">
        <v>32</v>
      </c>
      <c r="G92" s="14" t="s">
        <v>32</v>
      </c>
      <c r="H92" s="14" t="s">
        <v>32</v>
      </c>
      <c r="I92" s="14"/>
      <c r="J92" s="14" t="s">
        <v>32</v>
      </c>
      <c r="K92" s="14" t="s">
        <v>32</v>
      </c>
      <c r="L92" s="14" t="s">
        <v>32</v>
      </c>
      <c r="M92" s="14"/>
      <c r="N92" s="14" t="s">
        <v>32</v>
      </c>
      <c r="O92" s="33" t="s">
        <v>32</v>
      </c>
      <c r="P92" s="17" t="s">
        <v>32</v>
      </c>
      <c r="Q92" s="40" t="s">
        <v>33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131</v>
      </c>
      <c r="D93" s="16" t="s">
        <v>132</v>
      </c>
      <c r="E93" s="16">
        <v>0</v>
      </c>
      <c r="F93" s="15">
        <v>71.73</v>
      </c>
      <c r="G93" s="15">
        <v>60.17</v>
      </c>
      <c r="H93" s="15">
        <v>48.61</v>
      </c>
      <c r="I93" s="14"/>
      <c r="J93" s="15">
        <v>74.099999999999994</v>
      </c>
      <c r="K93" s="15">
        <v>97.21</v>
      </c>
      <c r="L93" s="15">
        <v>134.62</v>
      </c>
      <c r="M93" s="15"/>
      <c r="N93" s="15">
        <v>48.550215031</v>
      </c>
      <c r="O93" s="15">
        <v>436.06968667000001</v>
      </c>
      <c r="P93" s="16" t="s">
        <v>14</v>
      </c>
      <c r="Q93" s="39" t="s">
        <v>616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133</v>
      </c>
      <c r="D94" s="17" t="s">
        <v>134</v>
      </c>
      <c r="E94" s="17">
        <v>0</v>
      </c>
      <c r="F94" s="14">
        <v>47.51</v>
      </c>
      <c r="G94" s="14">
        <v>43.77</v>
      </c>
      <c r="H94" s="14">
        <v>40.03</v>
      </c>
      <c r="I94" s="14"/>
      <c r="J94" s="14">
        <v>48.53</v>
      </c>
      <c r="K94" s="14">
        <v>56</v>
      </c>
      <c r="L94" s="14">
        <v>68.09</v>
      </c>
      <c r="M94" s="14"/>
      <c r="N94" s="14">
        <v>34.589924029000002</v>
      </c>
      <c r="O94" s="33">
        <v>123.6239849</v>
      </c>
      <c r="P94" s="17" t="s">
        <v>14</v>
      </c>
      <c r="Q94" s="40" t="s">
        <v>617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135</v>
      </c>
      <c r="D95" s="16" t="s">
        <v>136</v>
      </c>
      <c r="E95" s="16">
        <v>6</v>
      </c>
      <c r="F95" s="15">
        <v>24.67</v>
      </c>
      <c r="G95" s="15">
        <v>21.45</v>
      </c>
      <c r="H95" s="15">
        <v>18.23</v>
      </c>
      <c r="I95" s="14"/>
      <c r="J95" s="15">
        <v>25.63</v>
      </c>
      <c r="K95" s="15">
        <v>32.06</v>
      </c>
      <c r="L95" s="15">
        <v>42.48</v>
      </c>
      <c r="M95" s="15"/>
      <c r="N95" s="15">
        <v>51.114835640000003</v>
      </c>
      <c r="O95" s="15">
        <v>276.94366319</v>
      </c>
      <c r="P95" s="16" t="s">
        <v>14</v>
      </c>
      <c r="Q95" s="39" t="s">
        <v>618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137</v>
      </c>
      <c r="D96" s="17" t="s">
        <v>138</v>
      </c>
      <c r="E96" s="17">
        <v>9</v>
      </c>
      <c r="F96" s="14">
        <v>31.95</v>
      </c>
      <c r="G96" s="14">
        <v>29.4</v>
      </c>
      <c r="H96" s="14">
        <v>26.86</v>
      </c>
      <c r="I96" s="14"/>
      <c r="J96" s="14">
        <v>38.81</v>
      </c>
      <c r="K96" s="14">
        <v>43.89</v>
      </c>
      <c r="L96" s="14">
        <v>52.11</v>
      </c>
      <c r="M96" s="14"/>
      <c r="N96" s="14">
        <v>53.129180650999999</v>
      </c>
      <c r="O96" s="33">
        <v>82.676133952000001</v>
      </c>
      <c r="P96" s="17" t="s">
        <v>17</v>
      </c>
      <c r="Q96" s="40" t="s">
        <v>619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139</v>
      </c>
      <c r="D97" s="16" t="s">
        <v>140</v>
      </c>
      <c r="E97" s="16">
        <v>3</v>
      </c>
      <c r="F97" s="15">
        <v>37.65</v>
      </c>
      <c r="G97" s="15">
        <v>34.770000000000003</v>
      </c>
      <c r="H97" s="15">
        <v>31.89</v>
      </c>
      <c r="I97" s="14"/>
      <c r="J97" s="15">
        <v>38.549999999999997</v>
      </c>
      <c r="K97" s="15">
        <v>44.3</v>
      </c>
      <c r="L97" s="15">
        <v>53.62</v>
      </c>
      <c r="M97" s="15"/>
      <c r="N97" s="15">
        <v>41.066764057999997</v>
      </c>
      <c r="O97" s="15">
        <v>345.38682924</v>
      </c>
      <c r="P97" s="16" t="s">
        <v>14</v>
      </c>
      <c r="Q97" s="39" t="s">
        <v>620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430</v>
      </c>
      <c r="D98" s="17" t="s">
        <v>431</v>
      </c>
      <c r="E98" s="17">
        <v>7</v>
      </c>
      <c r="F98" s="14">
        <v>27.12</v>
      </c>
      <c r="G98" s="14">
        <v>24.4</v>
      </c>
      <c r="H98" s="14">
        <v>21.69</v>
      </c>
      <c r="I98" s="14"/>
      <c r="J98" s="14">
        <v>28.03</v>
      </c>
      <c r="K98" s="14">
        <v>33.450000000000003</v>
      </c>
      <c r="L98" s="14">
        <v>42.23</v>
      </c>
      <c r="M98" s="14"/>
      <c r="N98" s="14">
        <v>78.600386553999996</v>
      </c>
      <c r="O98" s="33">
        <v>3.6829467143000003</v>
      </c>
      <c r="P98" s="17" t="s">
        <v>17</v>
      </c>
      <c r="Q98" s="40" t="s">
        <v>621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141</v>
      </c>
      <c r="D99" s="16" t="s">
        <v>142</v>
      </c>
      <c r="E99" s="16">
        <v>2</v>
      </c>
      <c r="F99" s="15">
        <v>5.7</v>
      </c>
      <c r="G99" s="15">
        <v>4.68</v>
      </c>
      <c r="H99" s="15">
        <v>3.66</v>
      </c>
      <c r="I99" s="14"/>
      <c r="J99" s="15">
        <v>5.82</v>
      </c>
      <c r="K99" s="15">
        <v>7.85</v>
      </c>
      <c r="L99" s="15">
        <v>11.14</v>
      </c>
      <c r="M99" s="15"/>
      <c r="N99" s="15">
        <v>42.267294743000001</v>
      </c>
      <c r="O99" s="15">
        <v>7.5151487618999999</v>
      </c>
      <c r="P99" s="16" t="s">
        <v>14</v>
      </c>
      <c r="Q99" s="39" t="s">
        <v>622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143</v>
      </c>
      <c r="D100" s="17" t="s">
        <v>144</v>
      </c>
      <c r="E100" s="17">
        <v>0</v>
      </c>
      <c r="F100" s="14">
        <v>13.03</v>
      </c>
      <c r="G100" s="14">
        <v>11.82</v>
      </c>
      <c r="H100" s="14">
        <v>10.62</v>
      </c>
      <c r="I100" s="14"/>
      <c r="J100" s="14">
        <v>13.27</v>
      </c>
      <c r="K100" s="14">
        <v>15.67</v>
      </c>
      <c r="L100" s="14">
        <v>19.559999999999999</v>
      </c>
      <c r="M100" s="14"/>
      <c r="N100" s="14">
        <v>46.563175352000002</v>
      </c>
      <c r="O100" s="33">
        <v>25.165767810000002</v>
      </c>
      <c r="P100" s="17" t="s">
        <v>14</v>
      </c>
      <c r="Q100" s="40" t="s">
        <v>623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145</v>
      </c>
      <c r="D101" s="16" t="s">
        <v>146</v>
      </c>
      <c r="E101" s="16">
        <v>2</v>
      </c>
      <c r="F101" s="15">
        <v>6.1</v>
      </c>
      <c r="G101" s="15">
        <v>5.21</v>
      </c>
      <c r="H101" s="15">
        <v>4.33</v>
      </c>
      <c r="I101" s="14"/>
      <c r="J101" s="15">
        <v>6.24</v>
      </c>
      <c r="K101" s="15">
        <v>8</v>
      </c>
      <c r="L101" s="15">
        <v>10.86</v>
      </c>
      <c r="M101" s="15"/>
      <c r="N101" s="15">
        <v>31.126886378999998</v>
      </c>
      <c r="O101" s="15">
        <v>6.0724606666999996</v>
      </c>
      <c r="P101" s="16" t="s">
        <v>14</v>
      </c>
      <c r="Q101" s="39" t="s">
        <v>624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147</v>
      </c>
      <c r="D102" s="17" t="s">
        <v>148</v>
      </c>
      <c r="E102" s="17">
        <v>3</v>
      </c>
      <c r="F102" s="14">
        <v>15.23</v>
      </c>
      <c r="G102" s="14">
        <v>14.21</v>
      </c>
      <c r="H102" s="14">
        <v>13.2</v>
      </c>
      <c r="I102" s="14"/>
      <c r="J102" s="14">
        <v>15.76</v>
      </c>
      <c r="K102" s="14">
        <v>17.78</v>
      </c>
      <c r="L102" s="14">
        <v>21.05</v>
      </c>
      <c r="M102" s="14"/>
      <c r="N102" s="14">
        <v>35.787232568</v>
      </c>
      <c r="O102" s="33">
        <v>34.031014713999994</v>
      </c>
      <c r="P102" s="17" t="s">
        <v>14</v>
      </c>
      <c r="Q102" s="40" t="s">
        <v>625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149</v>
      </c>
      <c r="D103" s="16" t="s">
        <v>150</v>
      </c>
      <c r="E103" s="16">
        <v>1</v>
      </c>
      <c r="F103" s="15">
        <v>21.57</v>
      </c>
      <c r="G103" s="15">
        <v>20.03</v>
      </c>
      <c r="H103" s="15">
        <v>18.5</v>
      </c>
      <c r="I103" s="14"/>
      <c r="J103" s="15">
        <v>22.05</v>
      </c>
      <c r="K103" s="15">
        <v>25.11</v>
      </c>
      <c r="L103" s="15">
        <v>30.07</v>
      </c>
      <c r="M103" s="15"/>
      <c r="N103" s="15">
        <v>47.121984853000001</v>
      </c>
      <c r="O103" s="15">
        <v>5.3770382380999999</v>
      </c>
      <c r="P103" s="16" t="s">
        <v>14</v>
      </c>
      <c r="Q103" s="39" t="s">
        <v>626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627</v>
      </c>
      <c r="D104" s="17" t="s">
        <v>628</v>
      </c>
      <c r="E104" s="17">
        <v>10</v>
      </c>
      <c r="F104" s="14">
        <v>109.19</v>
      </c>
      <c r="G104" s="14">
        <v>99.82</v>
      </c>
      <c r="H104" s="14">
        <v>90.46</v>
      </c>
      <c r="I104" s="14"/>
      <c r="J104" s="14">
        <v>119.82</v>
      </c>
      <c r="K104" s="14">
        <v>138.54</v>
      </c>
      <c r="L104" s="14">
        <v>168.83</v>
      </c>
      <c r="M104" s="14"/>
      <c r="N104" s="14">
        <v>64.656361058000002</v>
      </c>
      <c r="O104" s="33">
        <v>1.1590340229</v>
      </c>
      <c r="P104" s="17" t="s">
        <v>17</v>
      </c>
      <c r="Q104" s="40" t="s">
        <v>629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151</v>
      </c>
      <c r="D105" s="16" t="s">
        <v>152</v>
      </c>
      <c r="E105" s="16">
        <v>4</v>
      </c>
      <c r="F105" s="15">
        <v>22.74</v>
      </c>
      <c r="G105" s="15">
        <v>20.34</v>
      </c>
      <c r="H105" s="15">
        <v>17.940000000000001</v>
      </c>
      <c r="I105" s="14"/>
      <c r="J105" s="15">
        <v>23.48</v>
      </c>
      <c r="K105" s="15">
        <v>28.27</v>
      </c>
      <c r="L105" s="15">
        <v>36.03</v>
      </c>
      <c r="M105" s="15"/>
      <c r="N105" s="15">
        <v>40.368528845</v>
      </c>
      <c r="O105" s="15">
        <v>237.85466914</v>
      </c>
      <c r="P105" s="16" t="s">
        <v>14</v>
      </c>
      <c r="Q105" s="39" t="s">
        <v>630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153</v>
      </c>
      <c r="D106" s="17" t="s">
        <v>154</v>
      </c>
      <c r="E106" s="17">
        <v>4</v>
      </c>
      <c r="F106" s="14">
        <v>9.8000000000000007</v>
      </c>
      <c r="G106" s="14">
        <v>8.86</v>
      </c>
      <c r="H106" s="14">
        <v>7.93</v>
      </c>
      <c r="I106" s="14"/>
      <c r="J106" s="14">
        <v>10.29</v>
      </c>
      <c r="K106" s="14">
        <v>12.15</v>
      </c>
      <c r="L106" s="14">
        <v>15.17</v>
      </c>
      <c r="M106" s="14"/>
      <c r="N106" s="14">
        <v>37.340246264000001</v>
      </c>
      <c r="O106" s="33">
        <v>101.32957981</v>
      </c>
      <c r="P106" s="17" t="s">
        <v>14</v>
      </c>
      <c r="Q106" s="40" t="s">
        <v>631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155</v>
      </c>
      <c r="D107" s="16" t="s">
        <v>156</v>
      </c>
      <c r="E107" s="16">
        <v>0</v>
      </c>
      <c r="F107" s="15">
        <v>12.05</v>
      </c>
      <c r="G107" s="15">
        <v>9.6999999999999993</v>
      </c>
      <c r="H107" s="15">
        <v>7.35</v>
      </c>
      <c r="I107" s="14"/>
      <c r="J107" s="15">
        <v>12.49</v>
      </c>
      <c r="K107" s="15">
        <v>17.18</v>
      </c>
      <c r="L107" s="15">
        <v>24.78</v>
      </c>
      <c r="M107" s="15"/>
      <c r="N107" s="15">
        <v>17.727212091999998</v>
      </c>
      <c r="O107" s="15">
        <v>60.822226713999996</v>
      </c>
      <c r="P107" s="16" t="s">
        <v>14</v>
      </c>
      <c r="Q107" s="39" t="s">
        <v>632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157</v>
      </c>
      <c r="D108" s="17" t="s">
        <v>158</v>
      </c>
      <c r="E108" s="17">
        <v>6</v>
      </c>
      <c r="F108" s="14">
        <v>3.98</v>
      </c>
      <c r="G108" s="14">
        <v>3.63</v>
      </c>
      <c r="H108" s="14">
        <v>3.28</v>
      </c>
      <c r="I108" s="14"/>
      <c r="J108" s="14">
        <v>4.97</v>
      </c>
      <c r="K108" s="14">
        <v>5.66</v>
      </c>
      <c r="L108" s="14">
        <v>6.8</v>
      </c>
      <c r="M108" s="14"/>
      <c r="N108" s="14">
        <v>50.645447977000003</v>
      </c>
      <c r="O108" s="33">
        <v>15.551674476000001</v>
      </c>
      <c r="P108" s="17" t="s">
        <v>17</v>
      </c>
      <c r="Q108" s="40" t="s">
        <v>633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159</v>
      </c>
      <c r="D109" s="16" t="s">
        <v>160</v>
      </c>
      <c r="E109" s="16">
        <v>3</v>
      </c>
      <c r="F109" s="15">
        <v>4.13</v>
      </c>
      <c r="G109" s="15">
        <v>3.52</v>
      </c>
      <c r="H109" s="15">
        <v>2.91</v>
      </c>
      <c r="I109" s="14"/>
      <c r="J109" s="15">
        <v>4.3</v>
      </c>
      <c r="K109" s="15">
        <v>5.51</v>
      </c>
      <c r="L109" s="15">
        <v>7.47</v>
      </c>
      <c r="M109" s="15"/>
      <c r="N109" s="15">
        <v>46.222182193000002</v>
      </c>
      <c r="O109" s="15">
        <v>27.445242142999998</v>
      </c>
      <c r="P109" s="16" t="s">
        <v>14</v>
      </c>
      <c r="Q109" s="39" t="s">
        <v>634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161</v>
      </c>
      <c r="D110" s="17" t="s">
        <v>162</v>
      </c>
      <c r="E110" s="17">
        <v>6</v>
      </c>
      <c r="F110" s="14">
        <v>11.11</v>
      </c>
      <c r="G110" s="14">
        <v>9.5399999999999991</v>
      </c>
      <c r="H110" s="14">
        <v>7.98</v>
      </c>
      <c r="I110" s="14"/>
      <c r="J110" s="14">
        <v>15.22</v>
      </c>
      <c r="K110" s="14">
        <v>18.34</v>
      </c>
      <c r="L110" s="14">
        <v>23.4</v>
      </c>
      <c r="M110" s="14"/>
      <c r="N110" s="14">
        <v>56.517240764</v>
      </c>
      <c r="O110" s="33">
        <v>25.733215905000002</v>
      </c>
      <c r="P110" s="17" t="s">
        <v>17</v>
      </c>
      <c r="Q110" s="40" t="s">
        <v>635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436</v>
      </c>
      <c r="D111" s="16" t="s">
        <v>437</v>
      </c>
      <c r="E111" s="16">
        <v>1</v>
      </c>
      <c r="F111" s="15">
        <v>11.84</v>
      </c>
      <c r="G111" s="15">
        <v>9.5399999999999991</v>
      </c>
      <c r="H111" s="15">
        <v>7.25</v>
      </c>
      <c r="I111" s="14"/>
      <c r="J111" s="15">
        <v>12.53</v>
      </c>
      <c r="K111" s="15">
        <v>17.11</v>
      </c>
      <c r="L111" s="15">
        <v>24.53</v>
      </c>
      <c r="M111" s="15"/>
      <c r="N111" s="15">
        <v>45.826114986999997</v>
      </c>
      <c r="O111" s="15">
        <v>134.23836595</v>
      </c>
      <c r="P111" s="16" t="s">
        <v>14</v>
      </c>
      <c r="Q111" s="39" t="s">
        <v>636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462</v>
      </c>
      <c r="D112" s="17" t="s">
        <v>463</v>
      </c>
      <c r="E112" s="17">
        <v>7</v>
      </c>
      <c r="F112" s="14">
        <v>2.38</v>
      </c>
      <c r="G112" s="14">
        <v>1.96</v>
      </c>
      <c r="H112" s="14">
        <v>1.55</v>
      </c>
      <c r="I112" s="14"/>
      <c r="J112" s="14">
        <v>3.4</v>
      </c>
      <c r="K112" s="14">
        <v>4.22</v>
      </c>
      <c r="L112" s="14">
        <v>5.54</v>
      </c>
      <c r="M112" s="14"/>
      <c r="N112" s="14">
        <v>69.067579906999995</v>
      </c>
      <c r="O112" s="33">
        <v>1.9999827618999999</v>
      </c>
      <c r="P112" s="17" t="s">
        <v>17</v>
      </c>
      <c r="Q112" s="40" t="s">
        <v>637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163</v>
      </c>
      <c r="D113" s="16" t="s">
        <v>164</v>
      </c>
      <c r="E113" s="16">
        <v>3</v>
      </c>
      <c r="F113" s="15">
        <v>3.16</v>
      </c>
      <c r="G113" s="15">
        <v>2.77</v>
      </c>
      <c r="H113" s="15">
        <v>2.39</v>
      </c>
      <c r="I113" s="14"/>
      <c r="J113" s="15">
        <v>3.23</v>
      </c>
      <c r="K113" s="15">
        <v>3.99</v>
      </c>
      <c r="L113" s="15">
        <v>5.22</v>
      </c>
      <c r="M113" s="15"/>
      <c r="N113" s="15">
        <v>39.823156756000003</v>
      </c>
      <c r="O113" s="15">
        <v>10.069194952</v>
      </c>
      <c r="P113" s="16" t="s">
        <v>14</v>
      </c>
      <c r="Q113" s="39" t="s">
        <v>638</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165</v>
      </c>
      <c r="D114" s="17" t="s">
        <v>166</v>
      </c>
      <c r="E114" s="17">
        <v>0</v>
      </c>
      <c r="F114" s="14">
        <v>21.82</v>
      </c>
      <c r="G114" s="14">
        <v>20.329999999999998</v>
      </c>
      <c r="H114" s="14">
        <v>18.84</v>
      </c>
      <c r="I114" s="14"/>
      <c r="J114" s="14">
        <v>22.47</v>
      </c>
      <c r="K114" s="14">
        <v>25.44</v>
      </c>
      <c r="L114" s="14">
        <v>30.24</v>
      </c>
      <c r="M114" s="14"/>
      <c r="N114" s="14">
        <v>36.374186135000002</v>
      </c>
      <c r="O114" s="33">
        <v>96.734348142999991</v>
      </c>
      <c r="P114" s="17" t="s">
        <v>14</v>
      </c>
      <c r="Q114" s="40" t="s">
        <v>639</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167</v>
      </c>
      <c r="D115" s="16" t="s">
        <v>168</v>
      </c>
      <c r="E115" s="16">
        <v>3</v>
      </c>
      <c r="F115" s="15">
        <v>25.69</v>
      </c>
      <c r="G115" s="15">
        <v>24.14</v>
      </c>
      <c r="H115" s="15">
        <v>22.6</v>
      </c>
      <c r="I115" s="14"/>
      <c r="J115" s="15">
        <v>26.3</v>
      </c>
      <c r="K115" s="15">
        <v>29.38</v>
      </c>
      <c r="L115" s="15">
        <v>34.369999999999997</v>
      </c>
      <c r="M115" s="15"/>
      <c r="N115" s="15">
        <v>38.908072484999998</v>
      </c>
      <c r="O115" s="15">
        <v>56.443934571</v>
      </c>
      <c r="P115" s="16" t="s">
        <v>14</v>
      </c>
      <c r="Q115" s="39" t="s">
        <v>640</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169</v>
      </c>
      <c r="D116" s="17" t="s">
        <v>170</v>
      </c>
      <c r="E116" s="17">
        <v>7</v>
      </c>
      <c r="F116" s="14">
        <v>98.35</v>
      </c>
      <c r="G116" s="14">
        <v>76.040000000000006</v>
      </c>
      <c r="H116" s="14">
        <v>53.74</v>
      </c>
      <c r="I116" s="14"/>
      <c r="J116" s="14">
        <v>107.83</v>
      </c>
      <c r="K116" s="14">
        <v>152.43</v>
      </c>
      <c r="L116" s="14">
        <v>224.6</v>
      </c>
      <c r="M116" s="14"/>
      <c r="N116" s="14">
        <v>58.135233990000003</v>
      </c>
      <c r="O116" s="33">
        <v>27.081509382</v>
      </c>
      <c r="P116" s="17" t="s">
        <v>17</v>
      </c>
      <c r="Q116" s="40" t="s">
        <v>641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171</v>
      </c>
      <c r="D117" s="16" t="s">
        <v>172</v>
      </c>
      <c r="E117" s="16">
        <v>3</v>
      </c>
      <c r="F117" s="15">
        <v>13.84</v>
      </c>
      <c r="G117" s="15">
        <v>12.4</v>
      </c>
      <c r="H117" s="15">
        <v>10.97</v>
      </c>
      <c r="I117" s="14"/>
      <c r="J117" s="15">
        <v>14.17</v>
      </c>
      <c r="K117" s="15">
        <v>17.03</v>
      </c>
      <c r="L117" s="15">
        <v>21.66</v>
      </c>
      <c r="M117" s="15"/>
      <c r="N117" s="15">
        <v>36.008560752000001</v>
      </c>
      <c r="O117" s="15">
        <v>25.384864475999997</v>
      </c>
      <c r="P117" s="16" t="s">
        <v>14</v>
      </c>
      <c r="Q117" s="39" t="s">
        <v>642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173</v>
      </c>
      <c r="D118" s="17" t="s">
        <v>174</v>
      </c>
      <c r="E118" s="17">
        <v>0</v>
      </c>
      <c r="F118" s="14">
        <v>30.62</v>
      </c>
      <c r="G118" s="14">
        <v>23.04</v>
      </c>
      <c r="H118" s="14">
        <v>15.47</v>
      </c>
      <c r="I118" s="14"/>
      <c r="J118" s="14">
        <v>32.22</v>
      </c>
      <c r="K118" s="14">
        <v>47.36</v>
      </c>
      <c r="L118" s="14">
        <v>71.86</v>
      </c>
      <c r="M118" s="14"/>
      <c r="N118" s="14">
        <v>41.381864794999998</v>
      </c>
      <c r="O118" s="33">
        <v>174.32879771</v>
      </c>
      <c r="P118" s="17" t="s">
        <v>14</v>
      </c>
      <c r="Q118" s="40" t="s">
        <v>643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175</v>
      </c>
      <c r="D119" s="16" t="s">
        <v>176</v>
      </c>
      <c r="E119" s="16">
        <v>0</v>
      </c>
      <c r="F119" s="15">
        <v>8.93</v>
      </c>
      <c r="G119" s="15">
        <v>8.14</v>
      </c>
      <c r="H119" s="15">
        <v>7.36</v>
      </c>
      <c r="I119" s="14"/>
      <c r="J119" s="15">
        <v>9.09</v>
      </c>
      <c r="K119" s="15">
        <v>10.65</v>
      </c>
      <c r="L119" s="15">
        <v>13.19</v>
      </c>
      <c r="M119" s="15"/>
      <c r="N119" s="15">
        <v>37.251596272</v>
      </c>
      <c r="O119" s="15">
        <v>9.4540668571000008</v>
      </c>
      <c r="P119" s="16" t="s">
        <v>14</v>
      </c>
      <c r="Q119" s="39" t="s">
        <v>644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177</v>
      </c>
      <c r="D120" s="17" t="s">
        <v>178</v>
      </c>
      <c r="E120" s="17">
        <v>6</v>
      </c>
      <c r="F120" s="14">
        <v>7.88</v>
      </c>
      <c r="G120" s="14">
        <v>7.22</v>
      </c>
      <c r="H120" s="14">
        <v>6.56</v>
      </c>
      <c r="I120" s="14"/>
      <c r="J120" s="14">
        <v>9.74</v>
      </c>
      <c r="K120" s="14">
        <v>11.05</v>
      </c>
      <c r="L120" s="14">
        <v>13.17</v>
      </c>
      <c r="M120" s="14"/>
      <c r="N120" s="14">
        <v>53.586451222999997</v>
      </c>
      <c r="O120" s="33">
        <v>7.0042309048</v>
      </c>
      <c r="P120" s="17" t="s">
        <v>17</v>
      </c>
      <c r="Q120" s="40" t="s">
        <v>645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179</v>
      </c>
      <c r="D121" s="16" t="s">
        <v>180</v>
      </c>
      <c r="E121" s="16">
        <v>3</v>
      </c>
      <c r="F121" s="15">
        <v>51.33</v>
      </c>
      <c r="G121" s="15">
        <v>46.86</v>
      </c>
      <c r="H121" s="15">
        <v>42.39</v>
      </c>
      <c r="I121" s="14"/>
      <c r="J121" s="15">
        <v>52.5</v>
      </c>
      <c r="K121" s="15">
        <v>61.43</v>
      </c>
      <c r="L121" s="15">
        <v>75.89</v>
      </c>
      <c r="M121" s="15"/>
      <c r="N121" s="15">
        <v>39.313998603000002</v>
      </c>
      <c r="O121" s="15">
        <v>26.087402475999998</v>
      </c>
      <c r="P121" s="16" t="s">
        <v>14</v>
      </c>
      <c r="Q121" s="39" t="s">
        <v>646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181</v>
      </c>
      <c r="D122" s="17" t="s">
        <v>182</v>
      </c>
      <c r="E122" s="17">
        <v>3</v>
      </c>
      <c r="F122" s="14">
        <v>26.57</v>
      </c>
      <c r="G122" s="14">
        <v>24.87</v>
      </c>
      <c r="H122" s="14">
        <v>23.18</v>
      </c>
      <c r="I122" s="14"/>
      <c r="J122" s="14">
        <v>27.24</v>
      </c>
      <c r="K122" s="14">
        <v>30.62</v>
      </c>
      <c r="L122" s="14">
        <v>36.090000000000003</v>
      </c>
      <c r="M122" s="14"/>
      <c r="N122" s="14">
        <v>25.722986209999998</v>
      </c>
      <c r="O122" s="33">
        <v>78.820374333000004</v>
      </c>
      <c r="P122" s="17" t="s">
        <v>14</v>
      </c>
      <c r="Q122" s="40" t="s">
        <v>647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183</v>
      </c>
      <c r="D123" s="16" t="s">
        <v>648</v>
      </c>
      <c r="E123" s="16">
        <v>3</v>
      </c>
      <c r="F123" s="15">
        <v>12.99</v>
      </c>
      <c r="G123" s="15">
        <v>12.28</v>
      </c>
      <c r="H123" s="15">
        <v>11.57</v>
      </c>
      <c r="I123" s="14"/>
      <c r="J123" s="15">
        <v>13.13</v>
      </c>
      <c r="K123" s="15">
        <v>14.54</v>
      </c>
      <c r="L123" s="15">
        <v>16.829999999999998</v>
      </c>
      <c r="M123" s="15"/>
      <c r="N123" s="15">
        <v>43.611888116000003</v>
      </c>
      <c r="O123" s="15">
        <v>2.4059238570999999</v>
      </c>
      <c r="P123" s="16" t="s">
        <v>14</v>
      </c>
      <c r="Q123" s="39" t="s">
        <v>649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183</v>
      </c>
      <c r="D124" s="17" t="s">
        <v>184</v>
      </c>
      <c r="E124" s="17">
        <v>3</v>
      </c>
      <c r="F124" s="14">
        <v>12.83</v>
      </c>
      <c r="G124" s="14">
        <v>12</v>
      </c>
      <c r="H124" s="14">
        <v>11.17</v>
      </c>
      <c r="I124" s="14"/>
      <c r="J124" s="14">
        <v>13.02</v>
      </c>
      <c r="K124" s="14">
        <v>14.67</v>
      </c>
      <c r="L124" s="14">
        <v>17.34</v>
      </c>
      <c r="M124" s="14"/>
      <c r="N124" s="14">
        <v>41.278223998999998</v>
      </c>
      <c r="O124" s="33">
        <v>405.89639880999999</v>
      </c>
      <c r="P124" s="17" t="s">
        <v>14</v>
      </c>
      <c r="Q124" s="40" t="s">
        <v>650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185</v>
      </c>
      <c r="D125" s="16" t="s">
        <v>186</v>
      </c>
      <c r="E125" s="16">
        <v>3</v>
      </c>
      <c r="F125" s="15">
        <v>39.880000000000003</v>
      </c>
      <c r="G125" s="15">
        <v>37.24</v>
      </c>
      <c r="H125" s="15">
        <v>34.6</v>
      </c>
      <c r="I125" s="14"/>
      <c r="J125" s="15">
        <v>40.58</v>
      </c>
      <c r="K125" s="15">
        <v>45.85</v>
      </c>
      <c r="L125" s="15">
        <v>54.38</v>
      </c>
      <c r="M125" s="15"/>
      <c r="N125" s="15">
        <v>39.094722793000003</v>
      </c>
      <c r="O125" s="15">
        <v>256.66464410000003</v>
      </c>
      <c r="P125" s="16" t="s">
        <v>14</v>
      </c>
      <c r="Q125" s="39" t="s">
        <v>651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185</v>
      </c>
      <c r="D126" s="17" t="s">
        <v>187</v>
      </c>
      <c r="E126" s="17">
        <v>6</v>
      </c>
      <c r="F126" s="14">
        <v>39.54</v>
      </c>
      <c r="G126" s="14">
        <v>36.29</v>
      </c>
      <c r="H126" s="14">
        <v>33.04</v>
      </c>
      <c r="I126" s="14"/>
      <c r="J126" s="14">
        <v>40.159999999999997</v>
      </c>
      <c r="K126" s="14">
        <v>46.65</v>
      </c>
      <c r="L126" s="14">
        <v>57.15</v>
      </c>
      <c r="M126" s="14"/>
      <c r="N126" s="14">
        <v>44.090104973000003</v>
      </c>
      <c r="O126" s="33">
        <v>1393.9499393999999</v>
      </c>
      <c r="P126" s="17" t="s">
        <v>14</v>
      </c>
      <c r="Q126" s="40" t="s">
        <v>652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438</v>
      </c>
      <c r="D127" s="16" t="s">
        <v>188</v>
      </c>
      <c r="E127" s="16">
        <v>0</v>
      </c>
      <c r="F127" s="15">
        <v>2.59</v>
      </c>
      <c r="G127" s="15">
        <v>2.21</v>
      </c>
      <c r="H127" s="15">
        <v>1.83</v>
      </c>
      <c r="I127" s="14"/>
      <c r="J127" s="15">
        <v>2.7</v>
      </c>
      <c r="K127" s="15">
        <v>3.45</v>
      </c>
      <c r="L127" s="15">
        <v>4.67</v>
      </c>
      <c r="M127" s="15"/>
      <c r="N127" s="15">
        <v>13.595648176999999</v>
      </c>
      <c r="O127" s="15">
        <v>2.7423408570999999</v>
      </c>
      <c r="P127" s="16" t="s">
        <v>14</v>
      </c>
      <c r="Q127" s="39" t="s">
        <v>653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189</v>
      </c>
      <c r="D128" s="17" t="s">
        <v>190</v>
      </c>
      <c r="E128" s="17">
        <v>0</v>
      </c>
      <c r="F128" s="14">
        <v>61</v>
      </c>
      <c r="G128" s="14">
        <v>52.64</v>
      </c>
      <c r="H128" s="14">
        <v>44.29</v>
      </c>
      <c r="I128" s="14"/>
      <c r="J128" s="14">
        <v>65.73</v>
      </c>
      <c r="K128" s="14">
        <v>82.43</v>
      </c>
      <c r="L128" s="14">
        <v>109.45</v>
      </c>
      <c r="M128" s="14"/>
      <c r="N128" s="14">
        <v>27.044681266000001</v>
      </c>
      <c r="O128" s="33">
        <v>141.48358332999999</v>
      </c>
      <c r="P128" s="17" t="s">
        <v>14</v>
      </c>
      <c r="Q128" s="40" t="s">
        <v>654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191</v>
      </c>
      <c r="D129" s="16" t="s">
        <v>192</v>
      </c>
      <c r="E129" s="16">
        <v>9</v>
      </c>
      <c r="F129" s="15">
        <v>10.73</v>
      </c>
      <c r="G129" s="15">
        <v>8.81</v>
      </c>
      <c r="H129" s="15">
        <v>6.89</v>
      </c>
      <c r="I129" s="14"/>
      <c r="J129" s="15">
        <v>14.33</v>
      </c>
      <c r="K129" s="15">
        <v>18.16</v>
      </c>
      <c r="L129" s="15">
        <v>24.36</v>
      </c>
      <c r="M129" s="15"/>
      <c r="N129" s="15">
        <v>56.165763980000001</v>
      </c>
      <c r="O129" s="15">
        <v>72.826727333000008</v>
      </c>
      <c r="P129" s="16" t="s">
        <v>17</v>
      </c>
      <c r="Q129" s="39" t="s">
        <v>655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439</v>
      </c>
      <c r="D130" s="17" t="s">
        <v>193</v>
      </c>
      <c r="E130" s="17">
        <v>2</v>
      </c>
      <c r="F130" s="14">
        <v>149.5</v>
      </c>
      <c r="G130" s="14">
        <v>142.01</v>
      </c>
      <c r="H130" s="14">
        <v>134.53</v>
      </c>
      <c r="I130" s="14"/>
      <c r="J130" s="14">
        <v>151.08000000000001</v>
      </c>
      <c r="K130" s="14">
        <v>166.04</v>
      </c>
      <c r="L130" s="14">
        <v>190.26</v>
      </c>
      <c r="M130" s="14"/>
      <c r="N130" s="14">
        <v>47.429286357000002</v>
      </c>
      <c r="O130" s="33">
        <v>3.2632700091000002</v>
      </c>
      <c r="P130" s="17" t="s">
        <v>14</v>
      </c>
      <c r="Q130" s="40" t="s">
        <v>656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194</v>
      </c>
      <c r="D131" s="16" t="s">
        <v>195</v>
      </c>
      <c r="E131" s="16">
        <v>3</v>
      </c>
      <c r="F131" s="15">
        <v>6.28</v>
      </c>
      <c r="G131" s="15">
        <v>5.31</v>
      </c>
      <c r="H131" s="15">
        <v>4.34</v>
      </c>
      <c r="I131" s="14"/>
      <c r="J131" s="15">
        <v>6.68</v>
      </c>
      <c r="K131" s="15">
        <v>8.61</v>
      </c>
      <c r="L131" s="15">
        <v>11.74</v>
      </c>
      <c r="M131" s="15"/>
      <c r="N131" s="15">
        <v>33.824833130000002</v>
      </c>
      <c r="O131" s="15">
        <v>4.6760292857000003</v>
      </c>
      <c r="P131" s="16" t="s">
        <v>14</v>
      </c>
      <c r="Q131" s="39" t="s">
        <v>657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196</v>
      </c>
      <c r="D132" s="17" t="s">
        <v>197</v>
      </c>
      <c r="E132" s="17">
        <v>0</v>
      </c>
      <c r="F132" s="14">
        <v>7</v>
      </c>
      <c r="G132" s="14">
        <v>5.9</v>
      </c>
      <c r="H132" s="14">
        <v>4.8</v>
      </c>
      <c r="I132" s="14"/>
      <c r="J132" s="14">
        <v>7.1</v>
      </c>
      <c r="K132" s="14">
        <v>9.2899999999999991</v>
      </c>
      <c r="L132" s="14">
        <v>12.84</v>
      </c>
      <c r="M132" s="14"/>
      <c r="N132" s="14">
        <v>34.144284421000002</v>
      </c>
      <c r="O132" s="33">
        <v>7.2063391429000001</v>
      </c>
      <c r="P132" s="17" t="s">
        <v>14</v>
      </c>
      <c r="Q132" s="40" t="s">
        <v>658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198</v>
      </c>
      <c r="D133" s="16" t="s">
        <v>199</v>
      </c>
      <c r="E133" s="16">
        <v>2</v>
      </c>
      <c r="F133" s="15">
        <v>3.33</v>
      </c>
      <c r="G133" s="15">
        <v>3.01</v>
      </c>
      <c r="H133" s="15">
        <v>2.7</v>
      </c>
      <c r="I133" s="14"/>
      <c r="J133" s="15">
        <v>3.42</v>
      </c>
      <c r="K133" s="15">
        <v>4.04</v>
      </c>
      <c r="L133" s="15">
        <v>5.05</v>
      </c>
      <c r="M133" s="15"/>
      <c r="N133" s="15">
        <v>48.746597559999998</v>
      </c>
      <c r="O133" s="15">
        <v>5.5667981428999997</v>
      </c>
      <c r="P133" s="16" t="s">
        <v>14</v>
      </c>
      <c r="Q133" s="39" t="s">
        <v>659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198</v>
      </c>
      <c r="D134" s="17" t="s">
        <v>200</v>
      </c>
      <c r="E134" s="17">
        <v>0</v>
      </c>
      <c r="F134" s="14">
        <v>3.31</v>
      </c>
      <c r="G134" s="14">
        <v>3.01</v>
      </c>
      <c r="H134" s="14">
        <v>2.71</v>
      </c>
      <c r="I134" s="14"/>
      <c r="J134" s="14">
        <v>3.36</v>
      </c>
      <c r="K134" s="14">
        <v>3.95</v>
      </c>
      <c r="L134" s="14">
        <v>4.92</v>
      </c>
      <c r="M134" s="14"/>
      <c r="N134" s="14">
        <v>40.607316773000001</v>
      </c>
      <c r="O134" s="33">
        <v>24.51946719</v>
      </c>
      <c r="P134" s="17" t="s">
        <v>14</v>
      </c>
      <c r="Q134" s="40" t="s">
        <v>660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198</v>
      </c>
      <c r="D135" s="16" t="s">
        <v>201</v>
      </c>
      <c r="E135" s="16">
        <v>0</v>
      </c>
      <c r="F135" s="15">
        <v>16.54</v>
      </c>
      <c r="G135" s="15">
        <v>14.94</v>
      </c>
      <c r="H135" s="15">
        <v>13.35</v>
      </c>
      <c r="I135" s="14"/>
      <c r="J135" s="15">
        <v>16.8</v>
      </c>
      <c r="K135" s="15">
        <v>19.98</v>
      </c>
      <c r="L135" s="15">
        <v>25.13</v>
      </c>
      <c r="M135" s="15"/>
      <c r="N135" s="15">
        <v>42.930410905000002</v>
      </c>
      <c r="O135" s="15">
        <v>104.07584823000001</v>
      </c>
      <c r="P135" s="16" t="s">
        <v>14</v>
      </c>
      <c r="Q135" s="39" t="s">
        <v>661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202</v>
      </c>
      <c r="D136" s="17" t="s">
        <v>203</v>
      </c>
      <c r="E136" s="17">
        <v>2</v>
      </c>
      <c r="F136" s="14">
        <v>11.48</v>
      </c>
      <c r="G136" s="14">
        <v>9.02</v>
      </c>
      <c r="H136" s="14">
        <v>6.56</v>
      </c>
      <c r="I136" s="14"/>
      <c r="J136" s="14">
        <v>11.75</v>
      </c>
      <c r="K136" s="14">
        <v>16.66</v>
      </c>
      <c r="L136" s="14">
        <v>24.61</v>
      </c>
      <c r="M136" s="14"/>
      <c r="N136" s="14">
        <v>41.783239289000001</v>
      </c>
      <c r="O136" s="33">
        <v>8.6564800000000002</v>
      </c>
      <c r="P136" s="17" t="s">
        <v>14</v>
      </c>
      <c r="Q136" s="40" t="s">
        <v>662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204</v>
      </c>
      <c r="D137" s="16" t="s">
        <v>205</v>
      </c>
      <c r="E137" s="16">
        <v>0</v>
      </c>
      <c r="F137" s="15">
        <v>2.71</v>
      </c>
      <c r="G137" s="15">
        <v>1.63</v>
      </c>
      <c r="H137" s="15">
        <v>0.56000000000000005</v>
      </c>
      <c r="I137" s="14"/>
      <c r="J137" s="15">
        <v>2.98</v>
      </c>
      <c r="K137" s="15">
        <v>5.12</v>
      </c>
      <c r="L137" s="15">
        <v>8.59</v>
      </c>
      <c r="M137" s="15"/>
      <c r="N137" s="15">
        <v>29.958119248999999</v>
      </c>
      <c r="O137" s="15">
        <v>13.104611381</v>
      </c>
      <c r="P137" s="16" t="s">
        <v>14</v>
      </c>
      <c r="Q137" s="39" t="s">
        <v>663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206</v>
      </c>
      <c r="D138" s="17" t="s">
        <v>207</v>
      </c>
      <c r="E138" s="17">
        <v>0</v>
      </c>
      <c r="F138" s="14">
        <v>41.35</v>
      </c>
      <c r="G138" s="14">
        <v>37.64</v>
      </c>
      <c r="H138" s="14">
        <v>33.93</v>
      </c>
      <c r="I138" s="14"/>
      <c r="J138" s="14">
        <v>42.9</v>
      </c>
      <c r="K138" s="14">
        <v>50.31</v>
      </c>
      <c r="L138" s="14">
        <v>62.31</v>
      </c>
      <c r="M138" s="14"/>
      <c r="N138" s="14">
        <v>37.082982051999998</v>
      </c>
      <c r="O138" s="33">
        <v>444.87426199999999</v>
      </c>
      <c r="P138" s="17" t="s">
        <v>14</v>
      </c>
      <c r="Q138" s="40" t="s">
        <v>664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206</v>
      </c>
      <c r="D139" s="16" t="s">
        <v>208</v>
      </c>
      <c r="E139" s="16">
        <v>0</v>
      </c>
      <c r="F139" s="15">
        <v>40.020000000000003</v>
      </c>
      <c r="G139" s="15">
        <v>36.159999999999997</v>
      </c>
      <c r="H139" s="15">
        <v>32.299999999999997</v>
      </c>
      <c r="I139" s="14"/>
      <c r="J139" s="15">
        <v>41.58</v>
      </c>
      <c r="K139" s="15">
        <v>49.29</v>
      </c>
      <c r="L139" s="15">
        <v>61.78</v>
      </c>
      <c r="M139" s="15"/>
      <c r="N139" s="15">
        <v>38.157405634</v>
      </c>
      <c r="O139" s="15">
        <v>10.393245903999999</v>
      </c>
      <c r="P139" s="16" t="s">
        <v>14</v>
      </c>
      <c r="Q139" s="39" t="s">
        <v>665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209</v>
      </c>
      <c r="D140" s="17" t="s">
        <v>210</v>
      </c>
      <c r="E140" s="17">
        <v>10</v>
      </c>
      <c r="F140" s="14">
        <v>26.51</v>
      </c>
      <c r="G140" s="14">
        <v>25.24</v>
      </c>
      <c r="H140" s="14">
        <v>23.97</v>
      </c>
      <c r="I140" s="14"/>
      <c r="J140" s="14">
        <v>28.81</v>
      </c>
      <c r="K140" s="14">
        <v>31.34</v>
      </c>
      <c r="L140" s="14">
        <v>35.43</v>
      </c>
      <c r="M140" s="14"/>
      <c r="N140" s="14">
        <v>64.345069452000004</v>
      </c>
      <c r="O140" s="33">
        <v>10.271652904</v>
      </c>
      <c r="P140" s="17" t="s">
        <v>17</v>
      </c>
      <c r="Q140" s="40" t="s">
        <v>666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211</v>
      </c>
      <c r="D141" s="16" t="s">
        <v>212</v>
      </c>
      <c r="E141" s="16">
        <v>7</v>
      </c>
      <c r="F141" s="15">
        <v>14.8</v>
      </c>
      <c r="G141" s="15">
        <v>13.81</v>
      </c>
      <c r="H141" s="15">
        <v>12.82</v>
      </c>
      <c r="I141" s="14"/>
      <c r="J141" s="15">
        <v>16.22</v>
      </c>
      <c r="K141" s="15">
        <v>18.190000000000001</v>
      </c>
      <c r="L141" s="15">
        <v>21.38</v>
      </c>
      <c r="M141" s="15"/>
      <c r="N141" s="15">
        <v>56.385004928999997</v>
      </c>
      <c r="O141" s="15">
        <v>240.68108480999999</v>
      </c>
      <c r="P141" s="16" t="s">
        <v>17</v>
      </c>
      <c r="Q141" s="39" t="s">
        <v>667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213</v>
      </c>
      <c r="D142" s="17" t="s">
        <v>214</v>
      </c>
      <c r="E142" s="17">
        <v>2</v>
      </c>
      <c r="F142" s="14">
        <v>3.6</v>
      </c>
      <c r="G142" s="14">
        <v>3.12</v>
      </c>
      <c r="H142" s="14">
        <v>2.65</v>
      </c>
      <c r="I142" s="14"/>
      <c r="J142" s="14">
        <v>3.78</v>
      </c>
      <c r="K142" s="14">
        <v>4.72</v>
      </c>
      <c r="L142" s="14">
        <v>6.24</v>
      </c>
      <c r="M142" s="14"/>
      <c r="N142" s="14">
        <v>50.258022746000002</v>
      </c>
      <c r="O142" s="33">
        <v>15.150507952</v>
      </c>
      <c r="P142" s="17" t="s">
        <v>14</v>
      </c>
      <c r="Q142" s="40" t="s">
        <v>668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215</v>
      </c>
      <c r="D143" s="16" t="s">
        <v>216</v>
      </c>
      <c r="E143" s="16">
        <v>0</v>
      </c>
      <c r="F143" s="15">
        <v>19.16</v>
      </c>
      <c r="G143" s="15">
        <v>16.940000000000001</v>
      </c>
      <c r="H143" s="15">
        <v>14.72</v>
      </c>
      <c r="I143" s="14"/>
      <c r="J143" s="15">
        <v>19.79</v>
      </c>
      <c r="K143" s="15">
        <v>24.22</v>
      </c>
      <c r="L143" s="15">
        <v>31.4</v>
      </c>
      <c r="M143" s="15"/>
      <c r="N143" s="15">
        <v>31.797314798999999</v>
      </c>
      <c r="O143" s="15">
        <v>12.171195095</v>
      </c>
      <c r="P143" s="16" t="s">
        <v>14</v>
      </c>
      <c r="Q143" s="39" t="s">
        <v>669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217</v>
      </c>
      <c r="D144" s="17" t="s">
        <v>218</v>
      </c>
      <c r="E144" s="17">
        <v>0</v>
      </c>
      <c r="F144" s="14">
        <v>5.98</v>
      </c>
      <c r="G144" s="14">
        <v>4.41</v>
      </c>
      <c r="H144" s="14">
        <v>2.84</v>
      </c>
      <c r="I144" s="14"/>
      <c r="J144" s="14">
        <v>6.43</v>
      </c>
      <c r="K144" s="14">
        <v>9.56</v>
      </c>
      <c r="L144" s="14">
        <v>14.64</v>
      </c>
      <c r="M144" s="14"/>
      <c r="N144" s="14">
        <v>19.431315151</v>
      </c>
      <c r="O144" s="33">
        <v>122.653857</v>
      </c>
      <c r="P144" s="17" t="s">
        <v>14</v>
      </c>
      <c r="Q144" s="40" t="s">
        <v>670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219</v>
      </c>
      <c r="D145" s="16" t="s">
        <v>220</v>
      </c>
      <c r="E145" s="16">
        <v>4</v>
      </c>
      <c r="F145" s="15">
        <v>5.96</v>
      </c>
      <c r="G145" s="15">
        <v>5.53</v>
      </c>
      <c r="H145" s="15">
        <v>5.1100000000000003</v>
      </c>
      <c r="I145" s="14"/>
      <c r="J145" s="15">
        <v>6.09</v>
      </c>
      <c r="K145" s="15">
        <v>6.93</v>
      </c>
      <c r="L145" s="15">
        <v>8.2899999999999991</v>
      </c>
      <c r="M145" s="15"/>
      <c r="N145" s="15">
        <v>48.821796886999998</v>
      </c>
      <c r="O145" s="15">
        <v>5.0693864762</v>
      </c>
      <c r="P145" s="16" t="s">
        <v>14</v>
      </c>
      <c r="Q145" s="39" t="s">
        <v>671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219</v>
      </c>
      <c r="D146" s="17" t="s">
        <v>221</v>
      </c>
      <c r="E146" s="17">
        <v>1</v>
      </c>
      <c r="F146" s="14">
        <v>6.06</v>
      </c>
      <c r="G146" s="14">
        <v>5.61</v>
      </c>
      <c r="H146" s="14">
        <v>5.17</v>
      </c>
      <c r="I146" s="14"/>
      <c r="J146" s="14">
        <v>6.22</v>
      </c>
      <c r="K146" s="14">
        <v>7.1</v>
      </c>
      <c r="L146" s="14">
        <v>8.5299999999999994</v>
      </c>
      <c r="M146" s="14"/>
      <c r="N146" s="14">
        <v>44.760185471</v>
      </c>
      <c r="O146" s="33">
        <v>51.030502476000002</v>
      </c>
      <c r="P146" s="17" t="s">
        <v>14</v>
      </c>
      <c r="Q146" s="40" t="s">
        <v>672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222</v>
      </c>
      <c r="D147" s="16" t="s">
        <v>223</v>
      </c>
      <c r="E147" s="16">
        <v>0</v>
      </c>
      <c r="F147" s="15">
        <v>15.68</v>
      </c>
      <c r="G147" s="15">
        <v>13.46</v>
      </c>
      <c r="H147" s="15">
        <v>11.24</v>
      </c>
      <c r="I147" s="14"/>
      <c r="J147" s="15">
        <v>16.36</v>
      </c>
      <c r="K147" s="15">
        <v>20.79</v>
      </c>
      <c r="L147" s="15">
        <v>27.96</v>
      </c>
      <c r="M147" s="15"/>
      <c r="N147" s="15">
        <v>33.465467785999998</v>
      </c>
      <c r="O147" s="15">
        <v>114.09226319</v>
      </c>
      <c r="P147" s="16" t="s">
        <v>14</v>
      </c>
      <c r="Q147" s="39" t="s">
        <v>673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473</v>
      </c>
      <c r="D148" s="17" t="s">
        <v>474</v>
      </c>
      <c r="E148" s="17">
        <v>10</v>
      </c>
      <c r="F148" s="14">
        <v>101.31</v>
      </c>
      <c r="G148" s="14">
        <v>76.75</v>
      </c>
      <c r="H148" s="14">
        <v>52.2</v>
      </c>
      <c r="I148" s="14"/>
      <c r="J148" s="14">
        <v>116.9</v>
      </c>
      <c r="K148" s="14">
        <v>166</v>
      </c>
      <c r="L148" s="14">
        <v>245.47</v>
      </c>
      <c r="M148" s="14"/>
      <c r="N148" s="14">
        <v>67.851464195000005</v>
      </c>
      <c r="O148" s="33">
        <v>1.8921515938</v>
      </c>
      <c r="P148" s="17" t="s">
        <v>17</v>
      </c>
      <c r="Q148" s="40" t="s">
        <v>674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224</v>
      </c>
      <c r="D149" s="16" t="s">
        <v>225</v>
      </c>
      <c r="E149" s="16">
        <v>7</v>
      </c>
      <c r="F149" s="15">
        <v>4.37</v>
      </c>
      <c r="G149" s="15">
        <v>3.94</v>
      </c>
      <c r="H149" s="15">
        <v>3.51</v>
      </c>
      <c r="I149" s="14"/>
      <c r="J149" s="15">
        <v>4.5999999999999996</v>
      </c>
      <c r="K149" s="15">
        <v>5.45</v>
      </c>
      <c r="L149" s="15">
        <v>6.84</v>
      </c>
      <c r="M149" s="15"/>
      <c r="N149" s="15">
        <v>62.428876291000002</v>
      </c>
      <c r="O149" s="15">
        <v>4.7941202381000005</v>
      </c>
      <c r="P149" s="16" t="s">
        <v>17</v>
      </c>
      <c r="Q149" s="39" t="s">
        <v>675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423</v>
      </c>
      <c r="D150" s="17" t="s">
        <v>424</v>
      </c>
      <c r="E150" s="17">
        <v>5</v>
      </c>
      <c r="F150" s="14">
        <v>3.25</v>
      </c>
      <c r="G150" s="14">
        <v>2.97</v>
      </c>
      <c r="H150" s="14">
        <v>2.69</v>
      </c>
      <c r="I150" s="14"/>
      <c r="J150" s="14">
        <v>4</v>
      </c>
      <c r="K150" s="14">
        <v>4.55</v>
      </c>
      <c r="L150" s="14">
        <v>5.45</v>
      </c>
      <c r="M150" s="14"/>
      <c r="N150" s="14">
        <v>49.736547281999997</v>
      </c>
      <c r="O150" s="33">
        <v>1.7220283810000001</v>
      </c>
      <c r="P150" s="17" t="s">
        <v>17</v>
      </c>
      <c r="Q150" s="40" t="s">
        <v>676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226</v>
      </c>
      <c r="D151" s="16" t="s">
        <v>227</v>
      </c>
      <c r="E151" s="16">
        <v>4</v>
      </c>
      <c r="F151" s="15">
        <v>70.540000000000006</v>
      </c>
      <c r="G151" s="15">
        <v>58.12</v>
      </c>
      <c r="H151" s="15">
        <v>45.7</v>
      </c>
      <c r="I151" s="14"/>
      <c r="J151" s="15">
        <v>101.54</v>
      </c>
      <c r="K151" s="15">
        <v>126.37</v>
      </c>
      <c r="L151" s="15">
        <v>166.56</v>
      </c>
      <c r="M151" s="15"/>
      <c r="N151" s="15">
        <v>54.653342274000003</v>
      </c>
      <c r="O151" s="15">
        <v>54.519755158999999</v>
      </c>
      <c r="P151" s="16" t="s">
        <v>17</v>
      </c>
      <c r="Q151" s="39" t="s">
        <v>677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413</v>
      </c>
      <c r="D152" s="17" t="s">
        <v>414</v>
      </c>
      <c r="E152" s="17">
        <v>7</v>
      </c>
      <c r="F152" s="14">
        <v>83.23</v>
      </c>
      <c r="G152" s="14">
        <v>75.81</v>
      </c>
      <c r="H152" s="14">
        <v>68.39</v>
      </c>
      <c r="I152" s="14"/>
      <c r="J152" s="14">
        <v>88.78</v>
      </c>
      <c r="K152" s="14">
        <v>103.61</v>
      </c>
      <c r="L152" s="14">
        <v>127.63</v>
      </c>
      <c r="M152" s="14"/>
      <c r="N152" s="14">
        <v>75.011236887999999</v>
      </c>
      <c r="O152" s="33">
        <v>2.4013371429000001</v>
      </c>
      <c r="P152" s="17" t="s">
        <v>17</v>
      </c>
      <c r="Q152" s="40" t="s">
        <v>678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228</v>
      </c>
      <c r="D153" s="16" t="s">
        <v>229</v>
      </c>
      <c r="E153" s="16">
        <v>4</v>
      </c>
      <c r="F153" s="15">
        <v>112.32</v>
      </c>
      <c r="G153" s="15">
        <v>100.08</v>
      </c>
      <c r="H153" s="15">
        <v>87.85</v>
      </c>
      <c r="I153" s="14"/>
      <c r="J153" s="15">
        <v>137.16</v>
      </c>
      <c r="K153" s="15">
        <v>161.62</v>
      </c>
      <c r="L153" s="15">
        <v>201.22</v>
      </c>
      <c r="M153" s="15"/>
      <c r="N153" s="15">
        <v>60.752426229999998</v>
      </c>
      <c r="O153" s="15">
        <v>19.794217691</v>
      </c>
      <c r="P153" s="16" t="s">
        <v>17</v>
      </c>
      <c r="Q153" s="39" t="s">
        <v>679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230</v>
      </c>
      <c r="D154" s="17" t="s">
        <v>231</v>
      </c>
      <c r="E154" s="17">
        <v>10</v>
      </c>
      <c r="F154" s="14">
        <v>32.799999999999997</v>
      </c>
      <c r="G154" s="14">
        <v>31.39</v>
      </c>
      <c r="H154" s="14">
        <v>29.98</v>
      </c>
      <c r="I154" s="14"/>
      <c r="J154" s="14">
        <v>36.21</v>
      </c>
      <c r="K154" s="14">
        <v>39.020000000000003</v>
      </c>
      <c r="L154" s="14">
        <v>43.58</v>
      </c>
      <c r="M154" s="14"/>
      <c r="N154" s="14">
        <v>56.457091773000002</v>
      </c>
      <c r="O154" s="33">
        <v>10.387824666</v>
      </c>
      <c r="P154" s="17" t="s">
        <v>17</v>
      </c>
      <c r="Q154" s="40" t="s">
        <v>680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440</v>
      </c>
      <c r="D155" s="16" t="s">
        <v>232</v>
      </c>
      <c r="E155" s="16">
        <v>10</v>
      </c>
      <c r="F155" s="15">
        <v>790.8</v>
      </c>
      <c r="G155" s="15">
        <v>618.95000000000005</v>
      </c>
      <c r="H155" s="15">
        <v>447.11</v>
      </c>
      <c r="I155" s="14"/>
      <c r="J155" s="15">
        <v>827.88</v>
      </c>
      <c r="K155" s="15">
        <v>1171.56</v>
      </c>
      <c r="L155" s="15">
        <v>1727.68</v>
      </c>
      <c r="M155" s="15"/>
      <c r="N155" s="15">
        <v>82.348027621</v>
      </c>
      <c r="O155" s="15">
        <v>82.838133507000009</v>
      </c>
      <c r="P155" s="16" t="s">
        <v>17</v>
      </c>
      <c r="Q155" s="39" t="s">
        <v>681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233</v>
      </c>
      <c r="D156" s="17" t="s">
        <v>234</v>
      </c>
      <c r="E156" s="17">
        <v>7</v>
      </c>
      <c r="F156" s="14">
        <v>90.76</v>
      </c>
      <c r="G156" s="14">
        <v>82.32</v>
      </c>
      <c r="H156" s="14">
        <v>73.89</v>
      </c>
      <c r="I156" s="14"/>
      <c r="J156" s="14">
        <v>104.45</v>
      </c>
      <c r="K156" s="14">
        <v>121.31</v>
      </c>
      <c r="L156" s="14">
        <v>148.61000000000001</v>
      </c>
      <c r="M156" s="14"/>
      <c r="N156" s="14">
        <v>78.925111102000002</v>
      </c>
      <c r="O156" s="33">
        <v>36.016447012999997</v>
      </c>
      <c r="P156" s="17" t="s">
        <v>17</v>
      </c>
      <c r="Q156" s="40" t="s">
        <v>682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235</v>
      </c>
      <c r="D157" s="16" t="s">
        <v>236</v>
      </c>
      <c r="E157" s="16">
        <v>7</v>
      </c>
      <c r="F157" s="15">
        <v>15.16</v>
      </c>
      <c r="G157" s="15">
        <v>14.25</v>
      </c>
      <c r="H157" s="15">
        <v>13.34</v>
      </c>
      <c r="I157" s="14"/>
      <c r="J157" s="15">
        <v>15.28</v>
      </c>
      <c r="K157" s="15">
        <v>17.09</v>
      </c>
      <c r="L157" s="15">
        <v>20.03</v>
      </c>
      <c r="M157" s="15"/>
      <c r="N157" s="15">
        <v>80.928015235999993</v>
      </c>
      <c r="O157" s="15">
        <v>18.073823951999998</v>
      </c>
      <c r="P157" s="16" t="s">
        <v>17</v>
      </c>
      <c r="Q157" s="39" t="s">
        <v>683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237</v>
      </c>
      <c r="D158" s="17" t="s">
        <v>238</v>
      </c>
      <c r="E158" s="17">
        <v>0</v>
      </c>
      <c r="F158" s="14">
        <v>3.69</v>
      </c>
      <c r="G158" s="14">
        <v>2.85</v>
      </c>
      <c r="H158" s="14">
        <v>2.02</v>
      </c>
      <c r="I158" s="14"/>
      <c r="J158" s="14">
        <v>3.99</v>
      </c>
      <c r="K158" s="14">
        <v>5.65</v>
      </c>
      <c r="L158" s="14">
        <v>8.35</v>
      </c>
      <c r="M158" s="14"/>
      <c r="N158" s="14">
        <v>34.996411074000001</v>
      </c>
      <c r="O158" s="33">
        <v>81.009470381</v>
      </c>
      <c r="P158" s="17" t="s">
        <v>14</v>
      </c>
      <c r="Q158" s="40" t="s">
        <v>684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432</v>
      </c>
      <c r="D159" s="16" t="s">
        <v>433</v>
      </c>
      <c r="E159" s="16">
        <v>9</v>
      </c>
      <c r="F159" s="15">
        <v>3.63</v>
      </c>
      <c r="G159" s="15">
        <v>3.35</v>
      </c>
      <c r="H159" s="15">
        <v>3.08</v>
      </c>
      <c r="I159" s="14"/>
      <c r="J159" s="15">
        <v>4.2300000000000004</v>
      </c>
      <c r="K159" s="15">
        <v>4.7699999999999996</v>
      </c>
      <c r="L159" s="15">
        <v>5.66</v>
      </c>
      <c r="M159" s="15"/>
      <c r="N159" s="15">
        <v>62.564513550999997</v>
      </c>
      <c r="O159" s="15">
        <v>2.2459726667000002</v>
      </c>
      <c r="P159" s="16" t="s">
        <v>17</v>
      </c>
      <c r="Q159" s="39" t="s">
        <v>685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239</v>
      </c>
      <c r="D160" s="17" t="s">
        <v>240</v>
      </c>
      <c r="E160" s="17">
        <v>0</v>
      </c>
      <c r="F160" s="14">
        <v>13.76</v>
      </c>
      <c r="G160" s="14">
        <v>12.52</v>
      </c>
      <c r="H160" s="14">
        <v>11.28</v>
      </c>
      <c r="I160" s="14"/>
      <c r="J160" s="14">
        <v>14.24</v>
      </c>
      <c r="K160" s="14">
        <v>16.71</v>
      </c>
      <c r="L160" s="14">
        <v>20.7</v>
      </c>
      <c r="M160" s="14"/>
      <c r="N160" s="14">
        <v>29.740331422000001</v>
      </c>
      <c r="O160" s="33">
        <v>134.64021029</v>
      </c>
      <c r="P160" s="17" t="s">
        <v>14</v>
      </c>
      <c r="Q160" s="40" t="s">
        <v>686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241</v>
      </c>
      <c r="D161" s="16" t="s">
        <v>242</v>
      </c>
      <c r="E161" s="16">
        <v>5</v>
      </c>
      <c r="F161" s="15">
        <v>27.48</v>
      </c>
      <c r="G161" s="15">
        <v>24.58</v>
      </c>
      <c r="H161" s="15">
        <v>21.68</v>
      </c>
      <c r="I161" s="14"/>
      <c r="J161" s="15">
        <v>28.26</v>
      </c>
      <c r="K161" s="15">
        <v>34.049999999999997</v>
      </c>
      <c r="L161" s="15">
        <v>43.43</v>
      </c>
      <c r="M161" s="15"/>
      <c r="N161" s="15">
        <v>47.025537501999999</v>
      </c>
      <c r="O161" s="15">
        <v>34.676672524000004</v>
      </c>
      <c r="P161" s="16" t="s">
        <v>14</v>
      </c>
      <c r="Q161" s="39" t="s">
        <v>687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243</v>
      </c>
      <c r="D162" s="17" t="s">
        <v>244</v>
      </c>
      <c r="E162" s="17">
        <v>0</v>
      </c>
      <c r="F162" s="14">
        <v>9.34</v>
      </c>
      <c r="G162" s="14">
        <v>7.51</v>
      </c>
      <c r="H162" s="14">
        <v>5.69</v>
      </c>
      <c r="I162" s="14"/>
      <c r="J162" s="14">
        <v>9.84</v>
      </c>
      <c r="K162" s="14">
        <v>13.48</v>
      </c>
      <c r="L162" s="14">
        <v>19.39</v>
      </c>
      <c r="M162" s="14"/>
      <c r="N162" s="14">
        <v>36.061844481000001</v>
      </c>
      <c r="O162" s="33">
        <v>70.123869810000002</v>
      </c>
      <c r="P162" s="17" t="s">
        <v>14</v>
      </c>
      <c r="Q162" s="40" t="s">
        <v>688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245</v>
      </c>
      <c r="D163" s="16" t="s">
        <v>246</v>
      </c>
      <c r="E163" s="16">
        <v>0</v>
      </c>
      <c r="F163" s="15">
        <v>5.79</v>
      </c>
      <c r="G163" s="15">
        <v>4.32</v>
      </c>
      <c r="H163" s="15">
        <v>2.86</v>
      </c>
      <c r="I163" s="14"/>
      <c r="J163" s="15">
        <v>5.98</v>
      </c>
      <c r="K163" s="15">
        <v>8.9</v>
      </c>
      <c r="L163" s="15">
        <v>13.64</v>
      </c>
      <c r="M163" s="15"/>
      <c r="N163" s="15">
        <v>32.557198034000002</v>
      </c>
      <c r="O163" s="15">
        <v>58.444875713999998</v>
      </c>
      <c r="P163" s="16" t="s">
        <v>14</v>
      </c>
      <c r="Q163" s="39" t="s">
        <v>689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247</v>
      </c>
      <c r="D164" s="17" t="s">
        <v>248</v>
      </c>
      <c r="E164" s="17">
        <v>3</v>
      </c>
      <c r="F164" s="14">
        <v>29.26</v>
      </c>
      <c r="G164" s="14">
        <v>27.18</v>
      </c>
      <c r="H164" s="14">
        <v>25.11</v>
      </c>
      <c r="I164" s="14"/>
      <c r="J164" s="14">
        <v>30.04</v>
      </c>
      <c r="K164" s="14">
        <v>34.18</v>
      </c>
      <c r="L164" s="14">
        <v>40.9</v>
      </c>
      <c r="M164" s="14"/>
      <c r="N164" s="14">
        <v>42.658989855000002</v>
      </c>
      <c r="O164" s="33">
        <v>100.63162252000001</v>
      </c>
      <c r="P164" s="17" t="s">
        <v>14</v>
      </c>
      <c r="Q164" s="40" t="s">
        <v>690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249</v>
      </c>
      <c r="D165" s="16" t="s">
        <v>250</v>
      </c>
      <c r="E165" s="16">
        <v>3</v>
      </c>
      <c r="F165" s="15">
        <v>9.7799999999999994</v>
      </c>
      <c r="G165" s="15">
        <v>8.85</v>
      </c>
      <c r="H165" s="15">
        <v>7.93</v>
      </c>
      <c r="I165" s="14"/>
      <c r="J165" s="15">
        <v>10.050000000000001</v>
      </c>
      <c r="K165" s="15">
        <v>11.89</v>
      </c>
      <c r="L165" s="15">
        <v>14.88</v>
      </c>
      <c r="M165" s="15"/>
      <c r="N165" s="15">
        <v>45.175982638000001</v>
      </c>
      <c r="O165" s="15">
        <v>133.27466557000002</v>
      </c>
      <c r="P165" s="16" t="s">
        <v>14</v>
      </c>
      <c r="Q165" s="39" t="s">
        <v>691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456</v>
      </c>
      <c r="D166" s="17" t="s">
        <v>457</v>
      </c>
      <c r="E166" s="17">
        <v>9</v>
      </c>
      <c r="F166" s="14">
        <v>33.31</v>
      </c>
      <c r="G166" s="14">
        <v>30.58</v>
      </c>
      <c r="H166" s="14">
        <v>27.85</v>
      </c>
      <c r="I166" s="14"/>
      <c r="J166" s="14">
        <v>33.72</v>
      </c>
      <c r="K166" s="14">
        <v>39.17</v>
      </c>
      <c r="L166" s="14">
        <v>48</v>
      </c>
      <c r="M166" s="14"/>
      <c r="N166" s="14">
        <v>62.211157595000003</v>
      </c>
      <c r="O166" s="33">
        <v>1.657759</v>
      </c>
      <c r="P166" s="17" t="s">
        <v>17</v>
      </c>
      <c r="Q166" s="40" t="s">
        <v>692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251</v>
      </c>
      <c r="D167" s="16" t="s">
        <v>252</v>
      </c>
      <c r="E167" s="16">
        <v>0</v>
      </c>
      <c r="F167" s="15">
        <v>8.65</v>
      </c>
      <c r="G167" s="15">
        <v>7.67</v>
      </c>
      <c r="H167" s="15">
        <v>6.69</v>
      </c>
      <c r="I167" s="14"/>
      <c r="J167" s="15">
        <v>8.76</v>
      </c>
      <c r="K167" s="15">
        <v>10.71</v>
      </c>
      <c r="L167" s="15">
        <v>13.88</v>
      </c>
      <c r="M167" s="15"/>
      <c r="N167" s="15">
        <v>38.196399089000003</v>
      </c>
      <c r="O167" s="15">
        <v>7.1911544851999993</v>
      </c>
      <c r="P167" s="16" t="s">
        <v>14</v>
      </c>
      <c r="Q167" s="39" t="s">
        <v>693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504</v>
      </c>
      <c r="D168" s="17" t="s">
        <v>505</v>
      </c>
      <c r="E168" s="17">
        <v>4</v>
      </c>
      <c r="F168" s="14">
        <v>23.47</v>
      </c>
      <c r="G168" s="14">
        <v>18.899999999999999</v>
      </c>
      <c r="H168" s="14">
        <v>14.33</v>
      </c>
      <c r="I168" s="14"/>
      <c r="J168" s="14">
        <v>35.32</v>
      </c>
      <c r="K168" s="14">
        <v>44.45</v>
      </c>
      <c r="L168" s="14">
        <v>59.24</v>
      </c>
      <c r="M168" s="14"/>
      <c r="N168" s="14">
        <v>69.167121112999993</v>
      </c>
      <c r="O168" s="33">
        <v>1.1077397352</v>
      </c>
      <c r="P168" s="17" t="s">
        <v>17</v>
      </c>
      <c r="Q168" s="40" t="s">
        <v>694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253</v>
      </c>
      <c r="D169" s="16" t="s">
        <v>254</v>
      </c>
      <c r="E169" s="16">
        <v>0</v>
      </c>
      <c r="F169" s="15">
        <v>10.95</v>
      </c>
      <c r="G169" s="15">
        <v>8.91</v>
      </c>
      <c r="H169" s="15">
        <v>6.87</v>
      </c>
      <c r="I169" s="14"/>
      <c r="J169" s="15">
        <v>11.21</v>
      </c>
      <c r="K169" s="15">
        <v>15.28</v>
      </c>
      <c r="L169" s="15">
        <v>21.88</v>
      </c>
      <c r="M169" s="15"/>
      <c r="N169" s="15">
        <v>48.652343727999998</v>
      </c>
      <c r="O169" s="15">
        <v>94.590066022000002</v>
      </c>
      <c r="P169" s="16" t="s">
        <v>14</v>
      </c>
      <c r="Q169" s="39" t="s">
        <v>695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255</v>
      </c>
      <c r="D170" s="17" t="s">
        <v>256</v>
      </c>
      <c r="E170" s="17">
        <v>6</v>
      </c>
      <c r="F170" s="14">
        <v>22.39</v>
      </c>
      <c r="G170" s="14">
        <v>20.350000000000001</v>
      </c>
      <c r="H170" s="14">
        <v>18.32</v>
      </c>
      <c r="I170" s="14"/>
      <c r="J170" s="14">
        <v>24.56</v>
      </c>
      <c r="K170" s="14">
        <v>28.62</v>
      </c>
      <c r="L170" s="14">
        <v>35.19</v>
      </c>
      <c r="M170" s="14"/>
      <c r="N170" s="14">
        <v>49.236015252000001</v>
      </c>
      <c r="O170" s="33">
        <v>105.37212683</v>
      </c>
      <c r="P170" s="17" t="s">
        <v>17</v>
      </c>
      <c r="Q170" s="40" t="s">
        <v>696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257</v>
      </c>
      <c r="D171" s="16" t="s">
        <v>258</v>
      </c>
      <c r="E171" s="16">
        <v>10</v>
      </c>
      <c r="F171" s="15">
        <v>10.3</v>
      </c>
      <c r="G171" s="15">
        <v>9.59</v>
      </c>
      <c r="H171" s="15">
        <v>8.8800000000000008</v>
      </c>
      <c r="I171" s="14"/>
      <c r="J171" s="15">
        <v>10.87</v>
      </c>
      <c r="K171" s="15">
        <v>12.28</v>
      </c>
      <c r="L171" s="15">
        <v>14.57</v>
      </c>
      <c r="M171" s="15"/>
      <c r="N171" s="15">
        <v>66.920731340000003</v>
      </c>
      <c r="O171" s="15">
        <v>5.1541860476000005</v>
      </c>
      <c r="P171" s="16" t="s">
        <v>17</v>
      </c>
      <c r="Q171" s="39" t="s">
        <v>697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259</v>
      </c>
      <c r="D172" s="17" t="s">
        <v>260</v>
      </c>
      <c r="E172" s="17">
        <v>3</v>
      </c>
      <c r="F172" s="14">
        <v>1.1200000000000001</v>
      </c>
      <c r="G172" s="14">
        <v>0.49</v>
      </c>
      <c r="H172" s="14">
        <v>-0.12</v>
      </c>
      <c r="I172" s="14"/>
      <c r="J172" s="14">
        <v>1.4</v>
      </c>
      <c r="K172" s="14">
        <v>2.64</v>
      </c>
      <c r="L172" s="14">
        <v>4.6500000000000004</v>
      </c>
      <c r="M172" s="14"/>
      <c r="N172" s="14">
        <v>47.593670396999997</v>
      </c>
      <c r="O172" s="33">
        <v>11.332875238</v>
      </c>
      <c r="P172" s="17" t="s">
        <v>14</v>
      </c>
      <c r="Q172" s="40" t="s">
        <v>698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261</v>
      </c>
      <c r="D173" s="16" t="s">
        <v>262</v>
      </c>
      <c r="E173" s="16">
        <v>10</v>
      </c>
      <c r="F173" s="15">
        <v>175.27</v>
      </c>
      <c r="G173" s="15">
        <v>151.86000000000001</v>
      </c>
      <c r="H173" s="15">
        <v>128.44999999999999</v>
      </c>
      <c r="I173" s="14"/>
      <c r="J173" s="15">
        <v>188.5</v>
      </c>
      <c r="K173" s="15">
        <v>235.31</v>
      </c>
      <c r="L173" s="15">
        <v>311.06</v>
      </c>
      <c r="M173" s="15"/>
      <c r="N173" s="15">
        <v>81.814795540999995</v>
      </c>
      <c r="O173" s="15">
        <v>13.839813318000001</v>
      </c>
      <c r="P173" s="16" t="s">
        <v>17</v>
      </c>
      <c r="Q173" s="39" t="s">
        <v>699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399</v>
      </c>
      <c r="D174" s="17" t="s">
        <v>400</v>
      </c>
      <c r="E174" s="17">
        <v>2</v>
      </c>
      <c r="F174" s="14">
        <v>6.86</v>
      </c>
      <c r="G174" s="14">
        <v>6.14</v>
      </c>
      <c r="H174" s="14">
        <v>5.42</v>
      </c>
      <c r="I174" s="14"/>
      <c r="J174" s="14">
        <v>7.07</v>
      </c>
      <c r="K174" s="14">
        <v>8.5</v>
      </c>
      <c r="L174" s="14">
        <v>10.83</v>
      </c>
      <c r="M174" s="14"/>
      <c r="N174" s="14">
        <v>49.984729659999999</v>
      </c>
      <c r="O174" s="33">
        <v>3.6106972381000002</v>
      </c>
      <c r="P174" s="17" t="s">
        <v>14</v>
      </c>
      <c r="Q174" s="40" t="s">
        <v>700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263</v>
      </c>
      <c r="D175" s="16" t="s">
        <v>264</v>
      </c>
      <c r="E175" s="16">
        <v>9</v>
      </c>
      <c r="F175" s="15">
        <v>77.510000000000005</v>
      </c>
      <c r="G175" s="15">
        <v>70.849999999999994</v>
      </c>
      <c r="H175" s="15">
        <v>64.19</v>
      </c>
      <c r="I175" s="14"/>
      <c r="J175" s="15">
        <v>84.9</v>
      </c>
      <c r="K175" s="15">
        <v>98.21</v>
      </c>
      <c r="L175" s="15">
        <v>119.76</v>
      </c>
      <c r="M175" s="15"/>
      <c r="N175" s="15">
        <v>59.756575030999997</v>
      </c>
      <c r="O175" s="15">
        <v>60.316234143000003</v>
      </c>
      <c r="P175" s="16" t="s">
        <v>17</v>
      </c>
      <c r="Q175" s="39" t="s">
        <v>701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265</v>
      </c>
      <c r="D176" s="17" t="s">
        <v>266</v>
      </c>
      <c r="E176" s="17">
        <v>0</v>
      </c>
      <c r="F176" s="14">
        <v>1.85</v>
      </c>
      <c r="G176" s="14">
        <v>1.21</v>
      </c>
      <c r="H176" s="14">
        <v>0.56999999999999995</v>
      </c>
      <c r="I176" s="14"/>
      <c r="J176" s="14">
        <v>1.98</v>
      </c>
      <c r="K176" s="14">
        <v>3.25</v>
      </c>
      <c r="L176" s="14">
        <v>5.32</v>
      </c>
      <c r="M176" s="14"/>
      <c r="N176" s="14">
        <v>21.568782268</v>
      </c>
      <c r="O176" s="33">
        <v>6.1949095237999998</v>
      </c>
      <c r="P176" s="17" t="s">
        <v>14</v>
      </c>
      <c r="Q176" s="40" t="s">
        <v>702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267</v>
      </c>
      <c r="D177" s="16" t="s">
        <v>268</v>
      </c>
      <c r="E177" s="16">
        <v>0</v>
      </c>
      <c r="F177" s="15">
        <v>4.17</v>
      </c>
      <c r="G177" s="15">
        <v>3.1</v>
      </c>
      <c r="H177" s="15">
        <v>2.0299999999999998</v>
      </c>
      <c r="I177" s="14"/>
      <c r="J177" s="15">
        <v>4.42</v>
      </c>
      <c r="K177" s="15">
        <v>6.55</v>
      </c>
      <c r="L177" s="15">
        <v>10</v>
      </c>
      <c r="M177" s="15"/>
      <c r="N177" s="15">
        <v>25.372722088</v>
      </c>
      <c r="O177" s="15">
        <v>24.905217905000001</v>
      </c>
      <c r="P177" s="16" t="s">
        <v>14</v>
      </c>
      <c r="Q177" s="39" t="s">
        <v>703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475</v>
      </c>
      <c r="D178" s="17" t="s">
        <v>476</v>
      </c>
      <c r="E178" s="17">
        <v>7</v>
      </c>
      <c r="F178" s="14">
        <v>245.89</v>
      </c>
      <c r="G178" s="14">
        <v>216.71</v>
      </c>
      <c r="H178" s="14">
        <v>187.54</v>
      </c>
      <c r="I178" s="14"/>
      <c r="J178" s="14">
        <v>299.74</v>
      </c>
      <c r="K178" s="14">
        <v>358.08</v>
      </c>
      <c r="L178" s="14">
        <v>452.49</v>
      </c>
      <c r="M178" s="14"/>
      <c r="N178" s="14">
        <v>76.638259271999999</v>
      </c>
      <c r="O178" s="33">
        <v>6.4274744647999995</v>
      </c>
      <c r="P178" s="17" t="s">
        <v>17</v>
      </c>
      <c r="Q178" s="40" t="s">
        <v>704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269</v>
      </c>
      <c r="D179" s="16" t="s">
        <v>270</v>
      </c>
      <c r="E179" s="16">
        <v>3</v>
      </c>
      <c r="F179" s="15">
        <v>46.73</v>
      </c>
      <c r="G179" s="15">
        <v>41.08</v>
      </c>
      <c r="H179" s="15">
        <v>35.43</v>
      </c>
      <c r="I179" s="14"/>
      <c r="J179" s="15">
        <v>47.59</v>
      </c>
      <c r="K179" s="15">
        <v>58.88</v>
      </c>
      <c r="L179" s="15">
        <v>77.16</v>
      </c>
      <c r="M179" s="15"/>
      <c r="N179" s="15">
        <v>27.930229734000001</v>
      </c>
      <c r="O179" s="15">
        <v>627.22929237999995</v>
      </c>
      <c r="P179" s="16" t="s">
        <v>14</v>
      </c>
      <c r="Q179" s="39" t="s">
        <v>705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269</v>
      </c>
      <c r="D180" s="17" t="s">
        <v>272</v>
      </c>
      <c r="E180" s="17">
        <v>3</v>
      </c>
      <c r="F180" s="14">
        <v>41.82</v>
      </c>
      <c r="G180" s="14">
        <v>37.049999999999997</v>
      </c>
      <c r="H180" s="14">
        <v>32.28</v>
      </c>
      <c r="I180" s="14"/>
      <c r="J180" s="14">
        <v>42.35</v>
      </c>
      <c r="K180" s="14">
        <v>51.88</v>
      </c>
      <c r="L180" s="14">
        <v>67.319999999999993</v>
      </c>
      <c r="M180" s="14"/>
      <c r="N180" s="14">
        <v>25.021192620000001</v>
      </c>
      <c r="O180" s="33">
        <v>2249.1719619</v>
      </c>
      <c r="P180" s="17" t="s">
        <v>14</v>
      </c>
      <c r="Q180" s="40" t="s">
        <v>706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273</v>
      </c>
      <c r="D181" s="16" t="s">
        <v>274</v>
      </c>
      <c r="E181" s="16">
        <v>3</v>
      </c>
      <c r="F181" s="15">
        <v>11.05</v>
      </c>
      <c r="G181" s="15">
        <v>9.8000000000000007</v>
      </c>
      <c r="H181" s="15">
        <v>8.56</v>
      </c>
      <c r="I181" s="14"/>
      <c r="J181" s="15">
        <v>11.63</v>
      </c>
      <c r="K181" s="15">
        <v>14.11</v>
      </c>
      <c r="L181" s="15">
        <v>18.13</v>
      </c>
      <c r="M181" s="15"/>
      <c r="N181" s="15">
        <v>30.733142279999999</v>
      </c>
      <c r="O181" s="15">
        <v>28.155621237999998</v>
      </c>
      <c r="P181" s="16" t="s">
        <v>14</v>
      </c>
      <c r="Q181" s="39" t="s">
        <v>707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397</v>
      </c>
      <c r="D182" s="17" t="s">
        <v>275</v>
      </c>
      <c r="E182" s="17">
        <v>3</v>
      </c>
      <c r="F182" s="14">
        <v>61.03</v>
      </c>
      <c r="G182" s="14">
        <v>53.12</v>
      </c>
      <c r="H182" s="14">
        <v>45.22</v>
      </c>
      <c r="I182" s="14"/>
      <c r="J182" s="14">
        <v>62.85</v>
      </c>
      <c r="K182" s="14">
        <v>78.650000000000006</v>
      </c>
      <c r="L182" s="14">
        <v>104.23</v>
      </c>
      <c r="M182" s="14"/>
      <c r="N182" s="14">
        <v>32.124889875999997</v>
      </c>
      <c r="O182" s="33">
        <v>649.47685066999998</v>
      </c>
      <c r="P182" s="17" t="s">
        <v>14</v>
      </c>
      <c r="Q182" s="40" t="s">
        <v>708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450</v>
      </c>
      <c r="D183" s="16" t="s">
        <v>276</v>
      </c>
      <c r="E183" s="16">
        <v>0</v>
      </c>
      <c r="F183" s="15">
        <v>3.1</v>
      </c>
      <c r="G183" s="15">
        <v>2.71</v>
      </c>
      <c r="H183" s="15">
        <v>2.33</v>
      </c>
      <c r="I183" s="14"/>
      <c r="J183" s="15">
        <v>3.34</v>
      </c>
      <c r="K183" s="15">
        <v>4.0999999999999996</v>
      </c>
      <c r="L183" s="15">
        <v>5.34</v>
      </c>
      <c r="M183" s="15"/>
      <c r="N183" s="15">
        <v>33.931223195999998</v>
      </c>
      <c r="O183" s="15">
        <v>11.915097380999999</v>
      </c>
      <c r="P183" s="16" t="s">
        <v>14</v>
      </c>
      <c r="Q183" s="39" t="s">
        <v>709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422</v>
      </c>
      <c r="D184" s="17" t="s">
        <v>277</v>
      </c>
      <c r="E184" s="17">
        <v>7</v>
      </c>
      <c r="F184" s="14">
        <v>14.32</v>
      </c>
      <c r="G184" s="14">
        <v>12.58</v>
      </c>
      <c r="H184" s="14">
        <v>10.84</v>
      </c>
      <c r="I184" s="14"/>
      <c r="J184" s="14">
        <v>16.170000000000002</v>
      </c>
      <c r="K184" s="14">
        <v>19.64</v>
      </c>
      <c r="L184" s="14">
        <v>25.26</v>
      </c>
      <c r="M184" s="14"/>
      <c r="N184" s="14">
        <v>49.907492151</v>
      </c>
      <c r="O184" s="33">
        <v>18.56831</v>
      </c>
      <c r="P184" s="17" t="s">
        <v>17</v>
      </c>
      <c r="Q184" s="40" t="s">
        <v>710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398</v>
      </c>
      <c r="D185" s="16" t="s">
        <v>278</v>
      </c>
      <c r="E185" s="16">
        <v>0</v>
      </c>
      <c r="F185" s="15">
        <v>8.77</v>
      </c>
      <c r="G185" s="15">
        <v>6.43</v>
      </c>
      <c r="H185" s="15">
        <v>4.0999999999999996</v>
      </c>
      <c r="I185" s="14"/>
      <c r="J185" s="15">
        <v>9.09</v>
      </c>
      <c r="K185" s="15">
        <v>13.75</v>
      </c>
      <c r="L185" s="15">
        <v>21.3</v>
      </c>
      <c r="M185" s="15"/>
      <c r="N185" s="15">
        <v>23.351847983999999</v>
      </c>
      <c r="O185" s="15">
        <v>69.352625618999994</v>
      </c>
      <c r="P185" s="16" t="s">
        <v>14</v>
      </c>
      <c r="Q185" s="39" t="s">
        <v>711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405</v>
      </c>
      <c r="D186" s="17" t="s">
        <v>279</v>
      </c>
      <c r="E186" s="17">
        <v>6</v>
      </c>
      <c r="F186" s="14">
        <v>47.83</v>
      </c>
      <c r="G186" s="14">
        <v>44.52</v>
      </c>
      <c r="H186" s="14">
        <v>41.21</v>
      </c>
      <c r="I186" s="14"/>
      <c r="J186" s="14">
        <v>48.6</v>
      </c>
      <c r="K186" s="14">
        <v>55.21</v>
      </c>
      <c r="L186" s="14">
        <v>65.930000000000007</v>
      </c>
      <c r="M186" s="14"/>
      <c r="N186" s="14">
        <v>40.453136249000003</v>
      </c>
      <c r="O186" s="33">
        <v>80.652339475999995</v>
      </c>
      <c r="P186" s="17" t="s">
        <v>14</v>
      </c>
      <c r="Q186" s="40" t="s">
        <v>712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406</v>
      </c>
      <c r="D187" s="16" t="s">
        <v>280</v>
      </c>
      <c r="E187" s="16">
        <v>0</v>
      </c>
      <c r="F187" s="15">
        <v>3.97</v>
      </c>
      <c r="G187" s="15">
        <v>3.65</v>
      </c>
      <c r="H187" s="15">
        <v>3.33</v>
      </c>
      <c r="I187" s="14"/>
      <c r="J187" s="15">
        <v>4.1399999999999997</v>
      </c>
      <c r="K187" s="15">
        <v>4.7699999999999996</v>
      </c>
      <c r="L187" s="15">
        <v>5.8</v>
      </c>
      <c r="M187" s="15"/>
      <c r="N187" s="15">
        <v>42.547121793999999</v>
      </c>
      <c r="O187" s="15">
        <v>4.2271841428999997</v>
      </c>
      <c r="P187" s="16" t="s">
        <v>14</v>
      </c>
      <c r="Q187" s="39" t="s">
        <v>713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455</v>
      </c>
      <c r="D188" s="17" t="s">
        <v>281</v>
      </c>
      <c r="E188" s="17">
        <v>9</v>
      </c>
      <c r="F188" s="14">
        <v>18.75</v>
      </c>
      <c r="G188" s="14">
        <v>17.010000000000002</v>
      </c>
      <c r="H188" s="14">
        <v>15.27</v>
      </c>
      <c r="I188" s="14"/>
      <c r="J188" s="14">
        <v>22.09</v>
      </c>
      <c r="K188" s="14">
        <v>25.56</v>
      </c>
      <c r="L188" s="14">
        <v>31.18</v>
      </c>
      <c r="M188" s="14"/>
      <c r="N188" s="14">
        <v>55.117578786999999</v>
      </c>
      <c r="O188" s="33">
        <v>10.411505047</v>
      </c>
      <c r="P188" s="17" t="s">
        <v>17</v>
      </c>
      <c r="Q188" s="40" t="s">
        <v>714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451</v>
      </c>
      <c r="D189" s="16" t="s">
        <v>452</v>
      </c>
      <c r="E189" s="16">
        <v>6</v>
      </c>
      <c r="F189" s="15">
        <v>6.69</v>
      </c>
      <c r="G189" s="15">
        <v>5.62</v>
      </c>
      <c r="H189" s="15">
        <v>4.55</v>
      </c>
      <c r="I189" s="14"/>
      <c r="J189" s="15">
        <v>9.6999999999999993</v>
      </c>
      <c r="K189" s="15">
        <v>11.83</v>
      </c>
      <c r="L189" s="15">
        <v>15.29</v>
      </c>
      <c r="M189" s="15"/>
      <c r="N189" s="15">
        <v>57.52216198</v>
      </c>
      <c r="O189" s="15">
        <v>1.8265811905</v>
      </c>
      <c r="P189" s="16" t="s">
        <v>17</v>
      </c>
      <c r="Q189" s="39" t="s">
        <v>715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477</v>
      </c>
      <c r="D190" s="17" t="s">
        <v>478</v>
      </c>
      <c r="E190" s="17">
        <v>9</v>
      </c>
      <c r="F190" s="14">
        <v>104.52</v>
      </c>
      <c r="G190" s="14">
        <v>86.81</v>
      </c>
      <c r="H190" s="14">
        <v>69.099999999999994</v>
      </c>
      <c r="I190" s="14"/>
      <c r="J190" s="14">
        <v>110.01</v>
      </c>
      <c r="K190" s="14">
        <v>145.41999999999999</v>
      </c>
      <c r="L190" s="14">
        <v>202.73</v>
      </c>
      <c r="M190" s="14"/>
      <c r="N190" s="14">
        <v>72.012840480999998</v>
      </c>
      <c r="O190" s="33">
        <v>4.6944736237999996</v>
      </c>
      <c r="P190" s="17" t="s">
        <v>17</v>
      </c>
      <c r="Q190" s="40" t="s">
        <v>716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454</v>
      </c>
      <c r="D191" s="16" t="s">
        <v>282</v>
      </c>
      <c r="E191" s="16">
        <v>0</v>
      </c>
      <c r="F191" s="15">
        <v>1.72</v>
      </c>
      <c r="G191" s="15">
        <v>1.4</v>
      </c>
      <c r="H191" s="15">
        <v>1.08</v>
      </c>
      <c r="I191" s="14"/>
      <c r="J191" s="15">
        <v>1.78</v>
      </c>
      <c r="K191" s="15">
        <v>2.41</v>
      </c>
      <c r="L191" s="15">
        <v>3.44</v>
      </c>
      <c r="M191" s="15"/>
      <c r="N191" s="15">
        <v>35.013396733999997</v>
      </c>
      <c r="O191" s="15">
        <v>6.5874369999999995</v>
      </c>
      <c r="P191" s="16" t="s">
        <v>14</v>
      </c>
      <c r="Q191" s="39" t="s">
        <v>717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271</v>
      </c>
      <c r="D192" s="17" t="s">
        <v>283</v>
      </c>
      <c r="E192" s="17">
        <v>0</v>
      </c>
      <c r="F192" s="14">
        <v>1.38</v>
      </c>
      <c r="G192" s="14">
        <v>0.94</v>
      </c>
      <c r="H192" s="14">
        <v>0.5</v>
      </c>
      <c r="I192" s="14"/>
      <c r="J192" s="14">
        <v>1.42</v>
      </c>
      <c r="K192" s="14">
        <v>2.29</v>
      </c>
      <c r="L192" s="14">
        <v>3.7</v>
      </c>
      <c r="M192" s="14"/>
      <c r="N192" s="14">
        <v>35.645981597999999</v>
      </c>
      <c r="O192" s="33">
        <v>5.8461692856999994</v>
      </c>
      <c r="P192" s="17" t="s">
        <v>14</v>
      </c>
      <c r="Q192" s="40" t="s">
        <v>718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497</v>
      </c>
      <c r="D193" s="16" t="s">
        <v>284</v>
      </c>
      <c r="E193" s="16">
        <v>0</v>
      </c>
      <c r="F193" s="15">
        <v>18.690000000000001</v>
      </c>
      <c r="G193" s="15">
        <v>15.75</v>
      </c>
      <c r="H193" s="15">
        <v>12.82</v>
      </c>
      <c r="I193" s="14"/>
      <c r="J193" s="15">
        <v>19.010000000000002</v>
      </c>
      <c r="K193" s="15">
        <v>24.87</v>
      </c>
      <c r="L193" s="15">
        <v>34.36</v>
      </c>
      <c r="M193" s="15"/>
      <c r="N193" s="15">
        <v>39.423777387000001</v>
      </c>
      <c r="O193" s="15">
        <v>244.27418543000002</v>
      </c>
      <c r="P193" s="16" t="s">
        <v>14</v>
      </c>
      <c r="Q193" s="39" t="s">
        <v>719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506</v>
      </c>
      <c r="D194" s="17" t="s">
        <v>285</v>
      </c>
      <c r="E194" s="17">
        <v>3</v>
      </c>
      <c r="F194" s="14">
        <v>0.33</v>
      </c>
      <c r="G194" s="14">
        <v>0.08</v>
      </c>
      <c r="H194" s="14">
        <v>-0.16</v>
      </c>
      <c r="I194" s="14"/>
      <c r="J194" s="14">
        <v>0.37</v>
      </c>
      <c r="K194" s="14">
        <v>0.86</v>
      </c>
      <c r="L194" s="14">
        <v>1.66</v>
      </c>
      <c r="M194" s="14"/>
      <c r="N194" s="14">
        <v>33.983095093999999</v>
      </c>
      <c r="O194" s="33">
        <v>5.8768188094999996</v>
      </c>
      <c r="P194" s="17" t="s">
        <v>14</v>
      </c>
      <c r="Q194" s="40" t="s">
        <v>720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721</v>
      </c>
      <c r="D195" s="16" t="s">
        <v>286</v>
      </c>
      <c r="E195" s="16">
        <v>4</v>
      </c>
      <c r="F195" s="15">
        <v>5.0999999999999996</v>
      </c>
      <c r="G195" s="15">
        <v>4.32</v>
      </c>
      <c r="H195" s="15">
        <v>3.55</v>
      </c>
      <c r="I195" s="14"/>
      <c r="J195" s="15">
        <v>7.02</v>
      </c>
      <c r="K195" s="15">
        <v>8.56</v>
      </c>
      <c r="L195" s="15">
        <v>11.06</v>
      </c>
      <c r="M195" s="15"/>
      <c r="N195" s="15">
        <v>53.815940574000003</v>
      </c>
      <c r="O195" s="15">
        <v>14.612422094999999</v>
      </c>
      <c r="P195" s="16" t="s">
        <v>17</v>
      </c>
      <c r="Q195" s="39" t="s">
        <v>722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458</v>
      </c>
      <c r="D196" s="17" t="s">
        <v>459</v>
      </c>
      <c r="E196" s="17">
        <v>5</v>
      </c>
      <c r="F196" s="14">
        <v>0.51</v>
      </c>
      <c r="G196" s="14">
        <v>-0.12</v>
      </c>
      <c r="H196" s="14">
        <v>-0.75</v>
      </c>
      <c r="I196" s="14"/>
      <c r="J196" s="14">
        <v>2.5</v>
      </c>
      <c r="K196" s="14">
        <v>3.76</v>
      </c>
      <c r="L196" s="14">
        <v>5.8</v>
      </c>
      <c r="M196" s="14"/>
      <c r="N196" s="14">
        <v>47.985317381000002</v>
      </c>
      <c r="O196" s="33">
        <v>1.9804439999999999</v>
      </c>
      <c r="P196" s="17" t="s">
        <v>17</v>
      </c>
      <c r="Q196" s="40" t="s">
        <v>723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402</v>
      </c>
      <c r="D197" s="16" t="s">
        <v>287</v>
      </c>
      <c r="E197" s="16">
        <v>0</v>
      </c>
      <c r="F197" s="15">
        <v>33.5</v>
      </c>
      <c r="G197" s="15">
        <v>29.88</v>
      </c>
      <c r="H197" s="15">
        <v>26.27</v>
      </c>
      <c r="I197" s="14"/>
      <c r="J197" s="15">
        <v>34.43</v>
      </c>
      <c r="K197" s="15">
        <v>41.65</v>
      </c>
      <c r="L197" s="15">
        <v>53.34</v>
      </c>
      <c r="M197" s="15"/>
      <c r="N197" s="15">
        <v>35.332596701</v>
      </c>
      <c r="O197" s="15">
        <v>336.64015509999996</v>
      </c>
      <c r="P197" s="16" t="s">
        <v>14</v>
      </c>
      <c r="Q197" s="39" t="s">
        <v>724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404</v>
      </c>
      <c r="D198" s="17" t="s">
        <v>288</v>
      </c>
      <c r="E198" s="17">
        <v>3</v>
      </c>
      <c r="F198" s="14">
        <v>8.86</v>
      </c>
      <c r="G198" s="14">
        <v>7.94</v>
      </c>
      <c r="H198" s="14">
        <v>7.03</v>
      </c>
      <c r="I198" s="14"/>
      <c r="J198" s="14">
        <v>9.16</v>
      </c>
      <c r="K198" s="14">
        <v>10.98</v>
      </c>
      <c r="L198" s="14">
        <v>13.95</v>
      </c>
      <c r="M198" s="14"/>
      <c r="N198" s="14">
        <v>47.550062728</v>
      </c>
      <c r="O198" s="33">
        <v>16.018215475999998</v>
      </c>
      <c r="P198" s="17" t="s">
        <v>14</v>
      </c>
      <c r="Q198" s="40" t="s">
        <v>725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507</v>
      </c>
      <c r="D199" s="16" t="s">
        <v>508</v>
      </c>
      <c r="E199" s="16">
        <v>7</v>
      </c>
      <c r="F199" s="15">
        <v>124</v>
      </c>
      <c r="G199" s="15">
        <v>100.77</v>
      </c>
      <c r="H199" s="15">
        <v>77.55</v>
      </c>
      <c r="I199" s="14"/>
      <c r="J199" s="15">
        <v>141.15</v>
      </c>
      <c r="K199" s="15">
        <v>187.59</v>
      </c>
      <c r="L199" s="15">
        <v>262.74</v>
      </c>
      <c r="M199" s="15"/>
      <c r="N199" s="15">
        <v>62.028498376999998</v>
      </c>
      <c r="O199" s="15">
        <v>1.0754236819</v>
      </c>
      <c r="P199" s="16" t="s">
        <v>17</v>
      </c>
      <c r="Q199" s="39" t="s">
        <v>726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727</v>
      </c>
      <c r="D200" s="17" t="s">
        <v>728</v>
      </c>
      <c r="E200" s="17">
        <v>0</v>
      </c>
      <c r="F200" s="14">
        <v>6.44</v>
      </c>
      <c r="G200" s="14">
        <v>5.64</v>
      </c>
      <c r="H200" s="14">
        <v>4.8499999999999996</v>
      </c>
      <c r="I200" s="14"/>
      <c r="J200" s="14">
        <v>6.55</v>
      </c>
      <c r="K200" s="14">
        <v>8.1300000000000008</v>
      </c>
      <c r="L200" s="14">
        <v>10.7</v>
      </c>
      <c r="M200" s="14"/>
      <c r="N200" s="14">
        <v>36.301695221999999</v>
      </c>
      <c r="O200" s="33">
        <v>1.4818893333000001</v>
      </c>
      <c r="P200" s="17" t="s">
        <v>14</v>
      </c>
      <c r="Q200" s="40" t="s">
        <v>729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408</v>
      </c>
      <c r="D201" s="16" t="s">
        <v>289</v>
      </c>
      <c r="E201" s="16">
        <v>0</v>
      </c>
      <c r="F201" s="15">
        <v>13.56</v>
      </c>
      <c r="G201" s="15">
        <v>12.41</v>
      </c>
      <c r="H201" s="15">
        <v>11.26</v>
      </c>
      <c r="I201" s="14"/>
      <c r="J201" s="15">
        <v>13.91</v>
      </c>
      <c r="K201" s="15">
        <v>16.2</v>
      </c>
      <c r="L201" s="15">
        <v>19.920000000000002</v>
      </c>
      <c r="M201" s="15"/>
      <c r="N201" s="15">
        <v>24.802723123</v>
      </c>
      <c r="O201" s="15">
        <v>217.83152343</v>
      </c>
      <c r="P201" s="16" t="s">
        <v>14</v>
      </c>
      <c r="Q201" s="39" t="s">
        <v>730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290</v>
      </c>
      <c r="D202" s="17" t="s">
        <v>291</v>
      </c>
      <c r="E202" s="17">
        <v>3</v>
      </c>
      <c r="F202" s="14">
        <v>27.52</v>
      </c>
      <c r="G202" s="14">
        <v>24.99</v>
      </c>
      <c r="H202" s="14">
        <v>22.46</v>
      </c>
      <c r="I202" s="14"/>
      <c r="J202" s="14">
        <v>28.45</v>
      </c>
      <c r="K202" s="14">
        <v>33.5</v>
      </c>
      <c r="L202" s="14">
        <v>41.69</v>
      </c>
      <c r="M202" s="14"/>
      <c r="N202" s="14">
        <v>28.091052120000001</v>
      </c>
      <c r="O202" s="33">
        <v>453.92959729</v>
      </c>
      <c r="P202" s="17" t="s">
        <v>14</v>
      </c>
      <c r="Q202" s="40" t="s">
        <v>731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292</v>
      </c>
      <c r="D203" s="16" t="s">
        <v>293</v>
      </c>
      <c r="E203" s="16">
        <v>0</v>
      </c>
      <c r="F203" s="15">
        <v>7.3</v>
      </c>
      <c r="G203" s="15">
        <v>6.64</v>
      </c>
      <c r="H203" s="15">
        <v>5.98</v>
      </c>
      <c r="I203" s="14"/>
      <c r="J203" s="15">
        <v>7.5</v>
      </c>
      <c r="K203" s="15">
        <v>8.81</v>
      </c>
      <c r="L203" s="15">
        <v>10.93</v>
      </c>
      <c r="M203" s="15"/>
      <c r="N203" s="15">
        <v>41.507361404999997</v>
      </c>
      <c r="O203" s="15">
        <v>8.8662373332999991</v>
      </c>
      <c r="P203" s="16" t="s">
        <v>14</v>
      </c>
      <c r="Q203" s="39" t="s">
        <v>732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292</v>
      </c>
      <c r="D204" s="17" t="s">
        <v>294</v>
      </c>
      <c r="E204" s="17">
        <v>0</v>
      </c>
      <c r="F204" s="14">
        <v>37.619999999999997</v>
      </c>
      <c r="G204" s="14">
        <v>33.86</v>
      </c>
      <c r="H204" s="14">
        <v>30.1</v>
      </c>
      <c r="I204" s="14"/>
      <c r="J204" s="14">
        <v>38.619999999999997</v>
      </c>
      <c r="K204" s="14">
        <v>46.13</v>
      </c>
      <c r="L204" s="14">
        <v>58.29</v>
      </c>
      <c r="M204" s="14"/>
      <c r="N204" s="14">
        <v>38.287505336999999</v>
      </c>
      <c r="O204" s="33">
        <v>49.905703475999999</v>
      </c>
      <c r="P204" s="17" t="s">
        <v>14</v>
      </c>
      <c r="Q204" s="40" t="s">
        <v>733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295</v>
      </c>
      <c r="D205" s="16" t="s">
        <v>734</v>
      </c>
      <c r="E205" s="16">
        <v>2</v>
      </c>
      <c r="F205" s="15">
        <v>13.07</v>
      </c>
      <c r="G205" s="15">
        <v>11.33</v>
      </c>
      <c r="H205" s="15">
        <v>9.59</v>
      </c>
      <c r="I205" s="14"/>
      <c r="J205" s="15">
        <v>13.33</v>
      </c>
      <c r="K205" s="15">
        <v>16.8</v>
      </c>
      <c r="L205" s="15">
        <v>22.43</v>
      </c>
      <c r="M205" s="15"/>
      <c r="N205" s="15">
        <v>41.642584436999996</v>
      </c>
      <c r="O205" s="15">
        <v>1.2069811428999999</v>
      </c>
      <c r="P205" s="16" t="s">
        <v>14</v>
      </c>
      <c r="Q205" s="39" t="s">
        <v>735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295</v>
      </c>
      <c r="D206" s="17" t="s">
        <v>736</v>
      </c>
      <c r="E206" s="17">
        <v>2</v>
      </c>
      <c r="F206" s="14">
        <v>14.04</v>
      </c>
      <c r="G206" s="14">
        <v>12.43</v>
      </c>
      <c r="H206" s="14">
        <v>10.83</v>
      </c>
      <c r="I206" s="14"/>
      <c r="J206" s="14">
        <v>14.34</v>
      </c>
      <c r="K206" s="14">
        <v>17.54</v>
      </c>
      <c r="L206" s="14">
        <v>22.74</v>
      </c>
      <c r="M206" s="14"/>
      <c r="N206" s="14">
        <v>46.541271514999998</v>
      </c>
      <c r="O206" s="33">
        <v>1.5062719047999999</v>
      </c>
      <c r="P206" s="17" t="s">
        <v>14</v>
      </c>
      <c r="Q206" s="40" t="s">
        <v>737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295</v>
      </c>
      <c r="D207" s="16" t="s">
        <v>296</v>
      </c>
      <c r="E207" s="16">
        <v>0</v>
      </c>
      <c r="F207" s="15">
        <v>27.08</v>
      </c>
      <c r="G207" s="15">
        <v>23.73</v>
      </c>
      <c r="H207" s="15">
        <v>20.39</v>
      </c>
      <c r="I207" s="14"/>
      <c r="J207" s="15">
        <v>27.6</v>
      </c>
      <c r="K207" s="15">
        <v>34.28</v>
      </c>
      <c r="L207" s="15">
        <v>45.09</v>
      </c>
      <c r="M207" s="15"/>
      <c r="N207" s="15">
        <v>40.062819486999999</v>
      </c>
      <c r="O207" s="15">
        <v>73.355235761999992</v>
      </c>
      <c r="P207" s="16" t="s">
        <v>14</v>
      </c>
      <c r="Q207" s="39" t="s">
        <v>738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297</v>
      </c>
      <c r="D208" s="17" t="s">
        <v>298</v>
      </c>
      <c r="E208" s="17">
        <v>3</v>
      </c>
      <c r="F208" s="14">
        <v>16.75</v>
      </c>
      <c r="G208" s="14">
        <v>14.47</v>
      </c>
      <c r="H208" s="14">
        <v>12.2</v>
      </c>
      <c r="I208" s="14"/>
      <c r="J208" s="14">
        <v>17.5</v>
      </c>
      <c r="K208" s="14">
        <v>22.04</v>
      </c>
      <c r="L208" s="14">
        <v>29.39</v>
      </c>
      <c r="M208" s="14"/>
      <c r="N208" s="14">
        <v>37.476294076999999</v>
      </c>
      <c r="O208" s="33">
        <v>44.48932619</v>
      </c>
      <c r="P208" s="17" t="s">
        <v>14</v>
      </c>
      <c r="Q208" s="40" t="s">
        <v>739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299</v>
      </c>
      <c r="D209" s="16" t="s">
        <v>300</v>
      </c>
      <c r="E209" s="16">
        <v>5</v>
      </c>
      <c r="F209" s="15">
        <v>4.87</v>
      </c>
      <c r="G209" s="15">
        <v>4.62</v>
      </c>
      <c r="H209" s="15">
        <v>4.38</v>
      </c>
      <c r="I209" s="14"/>
      <c r="J209" s="15">
        <v>4.9400000000000004</v>
      </c>
      <c r="K209" s="15">
        <v>5.42</v>
      </c>
      <c r="L209" s="15">
        <v>6.21</v>
      </c>
      <c r="M209" s="15"/>
      <c r="N209" s="15">
        <v>41.868804742000002</v>
      </c>
      <c r="O209" s="15">
        <v>3.11842</v>
      </c>
      <c r="P209" s="16" t="s">
        <v>14</v>
      </c>
      <c r="Q209" s="39" t="s">
        <v>740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509</v>
      </c>
      <c r="D210" s="17" t="s">
        <v>510</v>
      </c>
      <c r="E210" s="17">
        <v>7</v>
      </c>
      <c r="F210" s="14">
        <v>4398.93</v>
      </c>
      <c r="G210" s="14">
        <v>3533.71</v>
      </c>
      <c r="H210" s="14">
        <v>2668.5</v>
      </c>
      <c r="I210" s="14"/>
      <c r="J210" s="14">
        <v>4580.58</v>
      </c>
      <c r="K210" s="14">
        <v>6311</v>
      </c>
      <c r="L210" s="14">
        <v>9111.0300000000007</v>
      </c>
      <c r="M210" s="14"/>
      <c r="N210" s="14">
        <v>76.181174955000003</v>
      </c>
      <c r="O210" s="33">
        <v>2.9906627624</v>
      </c>
      <c r="P210" s="17" t="s">
        <v>17</v>
      </c>
      <c r="Q210" s="40" t="s">
        <v>741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301</v>
      </c>
      <c r="D211" s="16" t="s">
        <v>302</v>
      </c>
      <c r="E211" s="16">
        <v>5</v>
      </c>
      <c r="F211" s="15">
        <v>11.21</v>
      </c>
      <c r="G211" s="15">
        <v>9.77</v>
      </c>
      <c r="H211" s="15">
        <v>8.34</v>
      </c>
      <c r="I211" s="14"/>
      <c r="J211" s="15">
        <v>11.66</v>
      </c>
      <c r="K211" s="15">
        <v>14.52</v>
      </c>
      <c r="L211" s="15">
        <v>19.14</v>
      </c>
      <c r="M211" s="15"/>
      <c r="N211" s="15">
        <v>42.102335134999997</v>
      </c>
      <c r="O211" s="15">
        <v>12.724271951999999</v>
      </c>
      <c r="P211" s="16" t="s">
        <v>14</v>
      </c>
      <c r="Q211" s="39" t="s">
        <v>742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479</v>
      </c>
      <c r="D212" s="17" t="s">
        <v>480</v>
      </c>
      <c r="E212" s="17">
        <v>7</v>
      </c>
      <c r="F212" s="14">
        <v>11.77</v>
      </c>
      <c r="G212" s="14">
        <v>9.84</v>
      </c>
      <c r="H212" s="14">
        <v>7.92</v>
      </c>
      <c r="I212" s="14"/>
      <c r="J212" s="14">
        <v>14.4</v>
      </c>
      <c r="K212" s="14">
        <v>18.239999999999998</v>
      </c>
      <c r="L212" s="14">
        <v>24.46</v>
      </c>
      <c r="M212" s="14"/>
      <c r="N212" s="14">
        <v>75.979803421</v>
      </c>
      <c r="O212" s="33">
        <v>1.5309116395000002</v>
      </c>
      <c r="P212" s="17" t="s">
        <v>17</v>
      </c>
      <c r="Q212" s="40" t="s">
        <v>743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303</v>
      </c>
      <c r="D213" s="16" t="s">
        <v>304</v>
      </c>
      <c r="E213" s="16">
        <v>4</v>
      </c>
      <c r="F213" s="15">
        <v>6.66</v>
      </c>
      <c r="G213" s="15">
        <v>4.91</v>
      </c>
      <c r="H213" s="15">
        <v>3.16</v>
      </c>
      <c r="I213" s="14"/>
      <c r="J213" s="15">
        <v>11.32</v>
      </c>
      <c r="K213" s="15">
        <v>14.81</v>
      </c>
      <c r="L213" s="15">
        <v>20.47</v>
      </c>
      <c r="M213" s="15"/>
      <c r="N213" s="15">
        <v>56.359590785999998</v>
      </c>
      <c r="O213" s="15">
        <v>69.897159333000005</v>
      </c>
      <c r="P213" s="16" t="s">
        <v>17</v>
      </c>
      <c r="Q213" s="39" t="s">
        <v>744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511</v>
      </c>
      <c r="D214" s="17" t="s">
        <v>512</v>
      </c>
      <c r="E214" s="17">
        <v>6</v>
      </c>
      <c r="F214" s="14">
        <v>26.68</v>
      </c>
      <c r="G214" s="14">
        <v>19.190000000000001</v>
      </c>
      <c r="H214" s="14">
        <v>11.71</v>
      </c>
      <c r="I214" s="14"/>
      <c r="J214" s="14">
        <v>29.5</v>
      </c>
      <c r="K214" s="14">
        <v>44.46</v>
      </c>
      <c r="L214" s="14">
        <v>68.680000000000007</v>
      </c>
      <c r="M214" s="14"/>
      <c r="N214" s="14">
        <v>50.683816399999998</v>
      </c>
      <c r="O214" s="33">
        <v>1.9371872123999998</v>
      </c>
      <c r="P214" s="17" t="s">
        <v>14</v>
      </c>
      <c r="Q214" s="40" t="s">
        <v>745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305</v>
      </c>
      <c r="D215" s="16" t="s">
        <v>306</v>
      </c>
      <c r="E215" s="16">
        <v>0</v>
      </c>
      <c r="F215" s="15">
        <v>8.8000000000000007</v>
      </c>
      <c r="G215" s="15">
        <v>7.08</v>
      </c>
      <c r="H215" s="15">
        <v>5.36</v>
      </c>
      <c r="I215" s="14"/>
      <c r="J215" s="15">
        <v>9.1999999999999993</v>
      </c>
      <c r="K215" s="15">
        <v>12.63</v>
      </c>
      <c r="L215" s="15">
        <v>18.18</v>
      </c>
      <c r="M215" s="15"/>
      <c r="N215" s="15">
        <v>32.601895806000002</v>
      </c>
      <c r="O215" s="15">
        <v>27.223749856999998</v>
      </c>
      <c r="P215" s="16" t="s">
        <v>14</v>
      </c>
      <c r="Q215" s="39" t="s">
        <v>746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307</v>
      </c>
      <c r="D216" s="17" t="s">
        <v>308</v>
      </c>
      <c r="E216" s="17">
        <v>3</v>
      </c>
      <c r="F216" s="14">
        <v>15.4</v>
      </c>
      <c r="G216" s="14">
        <v>14.13</v>
      </c>
      <c r="H216" s="14">
        <v>12.87</v>
      </c>
      <c r="I216" s="14"/>
      <c r="J216" s="14">
        <v>15.8</v>
      </c>
      <c r="K216" s="14">
        <v>18.32</v>
      </c>
      <c r="L216" s="14">
        <v>22.4</v>
      </c>
      <c r="M216" s="14"/>
      <c r="N216" s="14">
        <v>17.730853837000002</v>
      </c>
      <c r="O216" s="33">
        <v>53.053929048000001</v>
      </c>
      <c r="P216" s="17" t="s">
        <v>14</v>
      </c>
      <c r="Q216" s="40" t="s">
        <v>747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309</v>
      </c>
      <c r="D217" s="16" t="s">
        <v>310</v>
      </c>
      <c r="E217" s="16">
        <v>0</v>
      </c>
      <c r="F217" s="15">
        <v>18.45</v>
      </c>
      <c r="G217" s="15">
        <v>16.38</v>
      </c>
      <c r="H217" s="15">
        <v>14.32</v>
      </c>
      <c r="I217" s="14"/>
      <c r="J217" s="15">
        <v>18.850000000000001</v>
      </c>
      <c r="K217" s="15">
        <v>22.97</v>
      </c>
      <c r="L217" s="15">
        <v>29.65</v>
      </c>
      <c r="M217" s="15"/>
      <c r="N217" s="15">
        <v>44.466837034000001</v>
      </c>
      <c r="O217" s="15">
        <v>150.56409971000002</v>
      </c>
      <c r="P217" s="16" t="s">
        <v>14</v>
      </c>
      <c r="Q217" s="39" t="s">
        <v>748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513</v>
      </c>
      <c r="D218" s="17" t="s">
        <v>514</v>
      </c>
      <c r="E218" s="17">
        <v>10</v>
      </c>
      <c r="F218" s="14">
        <v>30.18</v>
      </c>
      <c r="G218" s="14">
        <v>24.81</v>
      </c>
      <c r="H218" s="14">
        <v>19.45</v>
      </c>
      <c r="I218" s="14"/>
      <c r="J218" s="14">
        <v>32.229999999999997</v>
      </c>
      <c r="K218" s="14">
        <v>42.95</v>
      </c>
      <c r="L218" s="14">
        <v>60.3</v>
      </c>
      <c r="M218" s="14"/>
      <c r="N218" s="14">
        <v>90.883040273000006</v>
      </c>
      <c r="O218" s="33">
        <v>1.7105445070999998</v>
      </c>
      <c r="P218" s="17" t="s">
        <v>17</v>
      </c>
      <c r="Q218" s="40" t="s">
        <v>749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311</v>
      </c>
      <c r="D219" s="16" t="s">
        <v>312</v>
      </c>
      <c r="E219" s="16">
        <v>6</v>
      </c>
      <c r="F219" s="15">
        <v>56.72</v>
      </c>
      <c r="G219" s="15">
        <v>45.59</v>
      </c>
      <c r="H219" s="15">
        <v>34.46</v>
      </c>
      <c r="I219" s="14"/>
      <c r="J219" s="15">
        <v>83.58</v>
      </c>
      <c r="K219" s="15">
        <v>105.83</v>
      </c>
      <c r="L219" s="15">
        <v>141.84</v>
      </c>
      <c r="M219" s="15"/>
      <c r="N219" s="15">
        <v>61.70114899</v>
      </c>
      <c r="O219" s="15">
        <v>8.632872303300001</v>
      </c>
      <c r="P219" s="16" t="s">
        <v>17</v>
      </c>
      <c r="Q219" s="39" t="s">
        <v>750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441</v>
      </c>
      <c r="D220" s="17" t="s">
        <v>313</v>
      </c>
      <c r="E220" s="17">
        <v>2</v>
      </c>
      <c r="F220" s="14">
        <v>10.73</v>
      </c>
      <c r="G220" s="14">
        <v>8.89</v>
      </c>
      <c r="H220" s="14">
        <v>7.06</v>
      </c>
      <c r="I220" s="14"/>
      <c r="J220" s="14">
        <v>11.7</v>
      </c>
      <c r="K220" s="14">
        <v>15.36</v>
      </c>
      <c r="L220" s="14">
        <v>21.29</v>
      </c>
      <c r="M220" s="14"/>
      <c r="N220" s="14">
        <v>43.730642207999999</v>
      </c>
      <c r="O220" s="33">
        <v>30.620517551000002</v>
      </c>
      <c r="P220" s="17" t="s">
        <v>14</v>
      </c>
      <c r="Q220" s="40" t="s">
        <v>751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314</v>
      </c>
      <c r="D221" s="16" t="s">
        <v>315</v>
      </c>
      <c r="E221" s="16">
        <v>3</v>
      </c>
      <c r="F221" s="15">
        <v>41.03</v>
      </c>
      <c r="G221" s="15">
        <v>35.25</v>
      </c>
      <c r="H221" s="15">
        <v>29.48</v>
      </c>
      <c r="I221" s="14"/>
      <c r="J221" s="15">
        <v>41.91</v>
      </c>
      <c r="K221" s="15">
        <v>53.45</v>
      </c>
      <c r="L221" s="15">
        <v>72.12</v>
      </c>
      <c r="M221" s="15"/>
      <c r="N221" s="15">
        <v>42.078468377</v>
      </c>
      <c r="O221" s="15">
        <v>291.85799480999998</v>
      </c>
      <c r="P221" s="16" t="s">
        <v>14</v>
      </c>
      <c r="Q221" s="39" t="s">
        <v>752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753</v>
      </c>
      <c r="D222" s="17" t="s">
        <v>754</v>
      </c>
      <c r="E222" s="17">
        <v>6</v>
      </c>
      <c r="F222" s="14">
        <v>3.69</v>
      </c>
      <c r="G222" s="14">
        <v>3.2</v>
      </c>
      <c r="H222" s="14">
        <v>2.71</v>
      </c>
      <c r="I222" s="14"/>
      <c r="J222" s="14">
        <v>5.15</v>
      </c>
      <c r="K222" s="14">
        <v>6.12</v>
      </c>
      <c r="L222" s="14">
        <v>7.7</v>
      </c>
      <c r="M222" s="14"/>
      <c r="N222" s="14">
        <v>49.860651503</v>
      </c>
      <c r="O222" s="33">
        <v>1.4154977619</v>
      </c>
      <c r="P222" s="17" t="s">
        <v>17</v>
      </c>
      <c r="Q222" s="40" t="s">
        <v>755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316</v>
      </c>
      <c r="D223" s="16" t="s">
        <v>464</v>
      </c>
      <c r="E223" s="16">
        <v>5</v>
      </c>
      <c r="F223" s="15">
        <v>12.85</v>
      </c>
      <c r="G223" s="15">
        <v>12.21</v>
      </c>
      <c r="H223" s="15">
        <v>11.58</v>
      </c>
      <c r="I223" s="14"/>
      <c r="J223" s="15">
        <v>13.17</v>
      </c>
      <c r="K223" s="15">
        <v>14.43</v>
      </c>
      <c r="L223" s="15">
        <v>16.48</v>
      </c>
      <c r="M223" s="15"/>
      <c r="N223" s="15">
        <v>46.589130570000002</v>
      </c>
      <c r="O223" s="15">
        <v>1.7834054286000001</v>
      </c>
      <c r="P223" s="16" t="s">
        <v>14</v>
      </c>
      <c r="Q223" s="39" t="s">
        <v>756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316</v>
      </c>
      <c r="D224" s="17" t="s">
        <v>317</v>
      </c>
      <c r="E224" s="17">
        <v>6</v>
      </c>
      <c r="F224" s="14">
        <v>13.03</v>
      </c>
      <c r="G224" s="14">
        <v>12.34</v>
      </c>
      <c r="H224" s="14">
        <v>11.65</v>
      </c>
      <c r="I224" s="14"/>
      <c r="J224" s="14">
        <v>13.23</v>
      </c>
      <c r="K224" s="14">
        <v>14.6</v>
      </c>
      <c r="L224" s="14">
        <v>16.809999999999999</v>
      </c>
      <c r="M224" s="14"/>
      <c r="N224" s="14">
        <v>46.245362708000002</v>
      </c>
      <c r="O224" s="33">
        <v>2.9908872857</v>
      </c>
      <c r="P224" s="17" t="s">
        <v>14</v>
      </c>
      <c r="Q224" s="40" t="s">
        <v>757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316</v>
      </c>
      <c r="D225" s="16" t="s">
        <v>318</v>
      </c>
      <c r="E225" s="16">
        <v>3</v>
      </c>
      <c r="F225" s="15">
        <v>38.83</v>
      </c>
      <c r="G225" s="15">
        <v>36.79</v>
      </c>
      <c r="H225" s="15">
        <v>34.75</v>
      </c>
      <c r="I225" s="14"/>
      <c r="J225" s="15">
        <v>39.53</v>
      </c>
      <c r="K225" s="15">
        <v>43.6</v>
      </c>
      <c r="L225" s="15">
        <v>50.2</v>
      </c>
      <c r="M225" s="15"/>
      <c r="N225" s="15">
        <v>45.622071646999999</v>
      </c>
      <c r="O225" s="15">
        <v>80.47609309500001</v>
      </c>
      <c r="P225" s="16" t="s">
        <v>14</v>
      </c>
      <c r="Q225" s="39" t="s">
        <v>758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319</v>
      </c>
      <c r="D226" s="17" t="s">
        <v>320</v>
      </c>
      <c r="E226" s="17">
        <v>7</v>
      </c>
      <c r="F226" s="14">
        <v>263.62</v>
      </c>
      <c r="G226" s="14">
        <v>243.26</v>
      </c>
      <c r="H226" s="14">
        <v>222.91</v>
      </c>
      <c r="I226" s="14"/>
      <c r="J226" s="14">
        <v>272.17</v>
      </c>
      <c r="K226" s="14">
        <v>312.87</v>
      </c>
      <c r="L226" s="14">
        <v>378.73</v>
      </c>
      <c r="M226" s="14"/>
      <c r="N226" s="14">
        <v>62.866079393</v>
      </c>
      <c r="O226" s="33">
        <v>20.771525415999999</v>
      </c>
      <c r="P226" s="17" t="s">
        <v>17</v>
      </c>
      <c r="Q226" s="40" t="s">
        <v>759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321</v>
      </c>
      <c r="D227" s="16" t="s">
        <v>322</v>
      </c>
      <c r="E227" s="16">
        <v>0</v>
      </c>
      <c r="F227" s="15">
        <v>30.62</v>
      </c>
      <c r="G227" s="15">
        <v>26.31</v>
      </c>
      <c r="H227" s="15">
        <v>22</v>
      </c>
      <c r="I227" s="14"/>
      <c r="J227" s="15">
        <v>31.23</v>
      </c>
      <c r="K227" s="15">
        <v>39.840000000000003</v>
      </c>
      <c r="L227" s="15">
        <v>53.78</v>
      </c>
      <c r="M227" s="15"/>
      <c r="N227" s="15">
        <v>40.263751919000001</v>
      </c>
      <c r="O227" s="15">
        <v>7.4522162381000001</v>
      </c>
      <c r="P227" s="16" t="s">
        <v>14</v>
      </c>
      <c r="Q227" s="39" t="s">
        <v>760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323</v>
      </c>
      <c r="D228" s="17" t="s">
        <v>324</v>
      </c>
      <c r="E228" s="17">
        <v>3</v>
      </c>
      <c r="F228" s="14">
        <v>33.04</v>
      </c>
      <c r="G228" s="14">
        <v>30.41</v>
      </c>
      <c r="H228" s="14">
        <v>27.79</v>
      </c>
      <c r="I228" s="14"/>
      <c r="J228" s="14">
        <v>33.82</v>
      </c>
      <c r="K228" s="14">
        <v>39.06</v>
      </c>
      <c r="L228" s="14">
        <v>47.56</v>
      </c>
      <c r="M228" s="14"/>
      <c r="N228" s="14">
        <v>38.870269845999999</v>
      </c>
      <c r="O228" s="33">
        <v>184.52947323999999</v>
      </c>
      <c r="P228" s="17" t="s">
        <v>14</v>
      </c>
      <c r="Q228" s="40" t="s">
        <v>761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325</v>
      </c>
      <c r="D229" s="16" t="s">
        <v>326</v>
      </c>
      <c r="E229" s="16">
        <v>7</v>
      </c>
      <c r="F229" s="15">
        <v>32.35</v>
      </c>
      <c r="G229" s="15">
        <v>28.99</v>
      </c>
      <c r="H229" s="15">
        <v>25.63</v>
      </c>
      <c r="I229" s="14"/>
      <c r="J229" s="15">
        <v>34.97</v>
      </c>
      <c r="K229" s="15">
        <v>41.68</v>
      </c>
      <c r="L229" s="15">
        <v>52.55</v>
      </c>
      <c r="M229" s="15"/>
      <c r="N229" s="15">
        <v>62.275624000000001</v>
      </c>
      <c r="O229" s="15">
        <v>86.547675428999995</v>
      </c>
      <c r="P229" s="16" t="s">
        <v>17</v>
      </c>
      <c r="Q229" s="39" t="s">
        <v>762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327</v>
      </c>
      <c r="D230" s="17" t="s">
        <v>328</v>
      </c>
      <c r="E230" s="17">
        <v>7</v>
      </c>
      <c r="F230" s="14">
        <v>67.790000000000006</v>
      </c>
      <c r="G230" s="14">
        <v>61.54</v>
      </c>
      <c r="H230" s="14">
        <v>55.29</v>
      </c>
      <c r="I230" s="14"/>
      <c r="J230" s="14">
        <v>73.73</v>
      </c>
      <c r="K230" s="14">
        <v>86.22</v>
      </c>
      <c r="L230" s="14">
        <v>106.44</v>
      </c>
      <c r="M230" s="14"/>
      <c r="N230" s="14">
        <v>60.044798145000001</v>
      </c>
      <c r="O230" s="33">
        <v>63.534695849999999</v>
      </c>
      <c r="P230" s="17" t="s">
        <v>17</v>
      </c>
      <c r="Q230" s="40" t="s">
        <v>763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329</v>
      </c>
      <c r="D231" s="16" t="s">
        <v>330</v>
      </c>
      <c r="E231" s="16">
        <v>0</v>
      </c>
      <c r="F231" s="15">
        <v>21.9</v>
      </c>
      <c r="G231" s="15">
        <v>19.829999999999998</v>
      </c>
      <c r="H231" s="15">
        <v>17.760000000000002</v>
      </c>
      <c r="I231" s="14"/>
      <c r="J231" s="15">
        <v>22.42</v>
      </c>
      <c r="K231" s="15">
        <v>26.55</v>
      </c>
      <c r="L231" s="15">
        <v>33.229999999999997</v>
      </c>
      <c r="M231" s="15"/>
      <c r="N231" s="15">
        <v>29.043669632</v>
      </c>
      <c r="O231" s="15">
        <v>133.92417886000001</v>
      </c>
      <c r="P231" s="16" t="s">
        <v>14</v>
      </c>
      <c r="Q231" s="39" t="s">
        <v>764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331</v>
      </c>
      <c r="D232" s="17" t="s">
        <v>332</v>
      </c>
      <c r="E232" s="17">
        <v>6</v>
      </c>
      <c r="F232" s="14">
        <v>31.4</v>
      </c>
      <c r="G232" s="14">
        <v>26</v>
      </c>
      <c r="H232" s="14">
        <v>20.6</v>
      </c>
      <c r="I232" s="14"/>
      <c r="J232" s="14">
        <v>47.75</v>
      </c>
      <c r="K232" s="14">
        <v>58.54</v>
      </c>
      <c r="L232" s="14">
        <v>76</v>
      </c>
      <c r="M232" s="14"/>
      <c r="N232" s="14">
        <v>57.720601422000001</v>
      </c>
      <c r="O232" s="33">
        <v>390.78704613999997</v>
      </c>
      <c r="P232" s="17" t="s">
        <v>17</v>
      </c>
      <c r="Q232" s="40" t="s">
        <v>765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333</v>
      </c>
      <c r="D233" s="16" t="s">
        <v>334</v>
      </c>
      <c r="E233" s="16">
        <v>3</v>
      </c>
      <c r="F233" s="15">
        <v>14.27</v>
      </c>
      <c r="G233" s="15">
        <v>13.11</v>
      </c>
      <c r="H233" s="15">
        <v>11.96</v>
      </c>
      <c r="I233" s="14"/>
      <c r="J233" s="15">
        <v>14.93</v>
      </c>
      <c r="K233" s="15">
        <v>17.23</v>
      </c>
      <c r="L233" s="15">
        <v>20.96</v>
      </c>
      <c r="M233" s="15"/>
      <c r="N233" s="15">
        <v>48.119563472000003</v>
      </c>
      <c r="O233" s="15">
        <v>11.924748380999999</v>
      </c>
      <c r="P233" s="16" t="s">
        <v>14</v>
      </c>
      <c r="Q233" s="39" t="s">
        <v>766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767</v>
      </c>
      <c r="D234" s="17" t="s">
        <v>768</v>
      </c>
      <c r="E234" s="17">
        <v>2</v>
      </c>
      <c r="F234" s="14">
        <v>4.29</v>
      </c>
      <c r="G234" s="14">
        <v>3.17</v>
      </c>
      <c r="H234" s="14">
        <v>2.0499999999999998</v>
      </c>
      <c r="I234" s="14"/>
      <c r="J234" s="14">
        <v>4.38</v>
      </c>
      <c r="K234" s="14">
        <v>6.61</v>
      </c>
      <c r="L234" s="14">
        <v>10.23</v>
      </c>
      <c r="M234" s="14"/>
      <c r="N234" s="14">
        <v>41.014328581999997</v>
      </c>
      <c r="O234" s="33">
        <v>2.0697348571000003</v>
      </c>
      <c r="P234" s="17" t="s">
        <v>14</v>
      </c>
      <c r="Q234" s="40" t="s">
        <v>769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335</v>
      </c>
      <c r="D235" s="16" t="s">
        <v>336</v>
      </c>
      <c r="E235" s="16">
        <v>0</v>
      </c>
      <c r="F235" s="15">
        <v>12.59</v>
      </c>
      <c r="G235" s="15">
        <v>10.9</v>
      </c>
      <c r="H235" s="15">
        <v>9.2200000000000006</v>
      </c>
      <c r="I235" s="14"/>
      <c r="J235" s="15">
        <v>12.94</v>
      </c>
      <c r="K235" s="15">
        <v>16.3</v>
      </c>
      <c r="L235" s="15">
        <v>21.74</v>
      </c>
      <c r="M235" s="15"/>
      <c r="N235" s="15">
        <v>37.194940846000001</v>
      </c>
      <c r="O235" s="15">
        <v>10.309146619</v>
      </c>
      <c r="P235" s="16" t="s">
        <v>14</v>
      </c>
      <c r="Q235" s="39" t="s">
        <v>770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337</v>
      </c>
      <c r="D236" s="17" t="s">
        <v>338</v>
      </c>
      <c r="E236" s="17">
        <v>3</v>
      </c>
      <c r="F236" s="14">
        <v>25.87</v>
      </c>
      <c r="G236" s="14">
        <v>23.83</v>
      </c>
      <c r="H236" s="14">
        <v>21.8</v>
      </c>
      <c r="I236" s="14"/>
      <c r="J236" s="14">
        <v>27.07</v>
      </c>
      <c r="K236" s="14">
        <v>31.13</v>
      </c>
      <c r="L236" s="14">
        <v>37.700000000000003</v>
      </c>
      <c r="M236" s="14"/>
      <c r="N236" s="14">
        <v>19.790265486999999</v>
      </c>
      <c r="O236" s="33">
        <v>210.06006085999999</v>
      </c>
      <c r="P236" s="17" t="s">
        <v>14</v>
      </c>
      <c r="Q236" s="40" t="s">
        <v>771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339</v>
      </c>
      <c r="D237" s="16" t="s">
        <v>340</v>
      </c>
      <c r="E237" s="16">
        <v>9</v>
      </c>
      <c r="F237" s="15">
        <v>6.49</v>
      </c>
      <c r="G237" s="15">
        <v>5.63</v>
      </c>
      <c r="H237" s="15">
        <v>4.7699999999999996</v>
      </c>
      <c r="I237" s="14"/>
      <c r="J237" s="15">
        <v>7.76</v>
      </c>
      <c r="K237" s="15">
        <v>9.4700000000000006</v>
      </c>
      <c r="L237" s="15">
        <v>12.25</v>
      </c>
      <c r="M237" s="15"/>
      <c r="N237" s="15">
        <v>53.947609063000002</v>
      </c>
      <c r="O237" s="15">
        <v>4.1582414761999997</v>
      </c>
      <c r="P237" s="16" t="s">
        <v>17</v>
      </c>
      <c r="Q237" s="39" t="s">
        <v>772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341</v>
      </c>
      <c r="D238" s="17" t="s">
        <v>342</v>
      </c>
      <c r="E238" s="17">
        <v>3</v>
      </c>
      <c r="F238" s="14">
        <v>60.37</v>
      </c>
      <c r="G238" s="14">
        <v>55.67</v>
      </c>
      <c r="H238" s="14">
        <v>50.98</v>
      </c>
      <c r="I238" s="14"/>
      <c r="J238" s="14">
        <v>61.07</v>
      </c>
      <c r="K238" s="14">
        <v>70.45</v>
      </c>
      <c r="L238" s="14">
        <v>85.63</v>
      </c>
      <c r="M238" s="14"/>
      <c r="N238" s="14">
        <v>47.871598818999999</v>
      </c>
      <c r="O238" s="33">
        <v>13.618110381000001</v>
      </c>
      <c r="P238" s="17" t="s">
        <v>14</v>
      </c>
      <c r="Q238" s="40" t="s">
        <v>773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343</v>
      </c>
      <c r="D239" s="16" t="s">
        <v>403</v>
      </c>
      <c r="E239" s="16">
        <v>10</v>
      </c>
      <c r="F239" s="15">
        <v>9.75</v>
      </c>
      <c r="G239" s="15">
        <v>8.42</v>
      </c>
      <c r="H239" s="15">
        <v>7.09</v>
      </c>
      <c r="I239" s="14"/>
      <c r="J239" s="15">
        <v>10.199999999999999</v>
      </c>
      <c r="K239" s="15">
        <v>12.85</v>
      </c>
      <c r="L239" s="15">
        <v>17.149999999999999</v>
      </c>
      <c r="M239" s="15"/>
      <c r="N239" s="15">
        <v>71.415970250000001</v>
      </c>
      <c r="O239" s="15">
        <v>6.5433675237999998</v>
      </c>
      <c r="P239" s="16" t="s">
        <v>17</v>
      </c>
      <c r="Q239" s="39" t="s">
        <v>774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343</v>
      </c>
      <c r="D240" s="17" t="s">
        <v>344</v>
      </c>
      <c r="E240" s="17">
        <v>10</v>
      </c>
      <c r="F240" s="14">
        <v>10.6</v>
      </c>
      <c r="G240" s="14">
        <v>8.99</v>
      </c>
      <c r="H240" s="14">
        <v>7.38</v>
      </c>
      <c r="I240" s="14"/>
      <c r="J240" s="14">
        <v>11.15</v>
      </c>
      <c r="K240" s="14">
        <v>14.36</v>
      </c>
      <c r="L240" s="14">
        <v>19.57</v>
      </c>
      <c r="M240" s="14"/>
      <c r="N240" s="14">
        <v>75.087280871000004</v>
      </c>
      <c r="O240" s="33">
        <v>176.09284747999999</v>
      </c>
      <c r="P240" s="17" t="s">
        <v>17</v>
      </c>
      <c r="Q240" s="40" t="s">
        <v>775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345</v>
      </c>
      <c r="D241" s="16" t="s">
        <v>346</v>
      </c>
      <c r="E241" s="16">
        <v>7</v>
      </c>
      <c r="F241" s="15">
        <v>82.38</v>
      </c>
      <c r="G241" s="15">
        <v>76.95</v>
      </c>
      <c r="H241" s="15">
        <v>71.52</v>
      </c>
      <c r="I241" s="14"/>
      <c r="J241" s="15">
        <v>91.62</v>
      </c>
      <c r="K241" s="15">
        <v>102.47</v>
      </c>
      <c r="L241" s="15">
        <v>120.03</v>
      </c>
      <c r="M241" s="15"/>
      <c r="N241" s="15">
        <v>49.246164645</v>
      </c>
      <c r="O241" s="15">
        <v>1535.8073528</v>
      </c>
      <c r="P241" s="16" t="s">
        <v>17</v>
      </c>
      <c r="Q241" s="39" t="s">
        <v>776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347</v>
      </c>
      <c r="D242" s="17" t="s">
        <v>348</v>
      </c>
      <c r="E242" s="17">
        <v>1</v>
      </c>
      <c r="F242" s="14">
        <v>17.399999999999999</v>
      </c>
      <c r="G242" s="14">
        <v>15.37</v>
      </c>
      <c r="H242" s="14">
        <v>13.34</v>
      </c>
      <c r="I242" s="14"/>
      <c r="J242" s="14">
        <v>17.93</v>
      </c>
      <c r="K242" s="14">
        <v>21.98</v>
      </c>
      <c r="L242" s="14">
        <v>28.54</v>
      </c>
      <c r="M242" s="14"/>
      <c r="N242" s="14">
        <v>47.348336000000003</v>
      </c>
      <c r="O242" s="33">
        <v>9.5440393332999989</v>
      </c>
      <c r="P242" s="17" t="s">
        <v>14</v>
      </c>
      <c r="Q242" s="40" t="s">
        <v>777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349</v>
      </c>
      <c r="D243" s="16" t="s">
        <v>350</v>
      </c>
      <c r="E243" s="16">
        <v>0</v>
      </c>
      <c r="F243" s="15">
        <v>3.06</v>
      </c>
      <c r="G243" s="15">
        <v>2.48</v>
      </c>
      <c r="H243" s="15">
        <v>1.91</v>
      </c>
      <c r="I243" s="14"/>
      <c r="J243" s="15">
        <v>3.21</v>
      </c>
      <c r="K243" s="15">
        <v>4.3499999999999996</v>
      </c>
      <c r="L243" s="15">
        <v>6.21</v>
      </c>
      <c r="M243" s="15"/>
      <c r="N243" s="15">
        <v>26.850612603999998</v>
      </c>
      <c r="O243" s="15">
        <v>44.158917286000005</v>
      </c>
      <c r="P243" s="16" t="s">
        <v>14</v>
      </c>
      <c r="Q243" s="39" t="s">
        <v>778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351</v>
      </c>
      <c r="D244" s="17" t="s">
        <v>352</v>
      </c>
      <c r="E244" s="17">
        <v>3</v>
      </c>
      <c r="F244" s="14">
        <v>29.7</v>
      </c>
      <c r="G244" s="14">
        <v>27.68</v>
      </c>
      <c r="H244" s="14">
        <v>25.67</v>
      </c>
      <c r="I244" s="14"/>
      <c r="J244" s="14">
        <v>30.95</v>
      </c>
      <c r="K244" s="14">
        <v>34.97</v>
      </c>
      <c r="L244" s="14">
        <v>41.48</v>
      </c>
      <c r="M244" s="14"/>
      <c r="N244" s="14">
        <v>22.059304227999998</v>
      </c>
      <c r="O244" s="33">
        <v>258.01459281000001</v>
      </c>
      <c r="P244" s="17" t="s">
        <v>14</v>
      </c>
      <c r="Q244" s="40" t="s">
        <v>779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353</v>
      </c>
      <c r="D245" s="16" t="s">
        <v>354</v>
      </c>
      <c r="E245" s="16">
        <v>3</v>
      </c>
      <c r="F245" s="15">
        <v>12.8</v>
      </c>
      <c r="G245" s="15">
        <v>11.39</v>
      </c>
      <c r="H245" s="15">
        <v>9.98</v>
      </c>
      <c r="I245" s="14"/>
      <c r="J245" s="15">
        <v>13.45</v>
      </c>
      <c r="K245" s="15">
        <v>16.260000000000002</v>
      </c>
      <c r="L245" s="15">
        <v>20.8</v>
      </c>
      <c r="M245" s="15"/>
      <c r="N245" s="15">
        <v>41.533819469999997</v>
      </c>
      <c r="O245" s="15">
        <v>11.554791380999999</v>
      </c>
      <c r="P245" s="16" t="s">
        <v>14</v>
      </c>
      <c r="Q245" s="39" t="s">
        <v>780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355</v>
      </c>
      <c r="D246" s="17" t="s">
        <v>356</v>
      </c>
      <c r="E246" s="17">
        <v>0</v>
      </c>
      <c r="F246" s="14">
        <v>21.46</v>
      </c>
      <c r="G246" s="14">
        <v>17.989999999999998</v>
      </c>
      <c r="H246" s="14">
        <v>14.53</v>
      </c>
      <c r="I246" s="14"/>
      <c r="J246" s="14">
        <v>22.15</v>
      </c>
      <c r="K246" s="14">
        <v>29.07</v>
      </c>
      <c r="L246" s="14">
        <v>40.270000000000003</v>
      </c>
      <c r="M246" s="14"/>
      <c r="N246" s="14">
        <v>30.128035101999998</v>
      </c>
      <c r="O246" s="33">
        <v>80.316945286000006</v>
      </c>
      <c r="P246" s="17" t="s">
        <v>14</v>
      </c>
      <c r="Q246" s="40" t="s">
        <v>781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782</v>
      </c>
      <c r="D247" s="16" t="s">
        <v>783</v>
      </c>
      <c r="E247" s="16">
        <v>9</v>
      </c>
      <c r="F247" s="15">
        <v>1.3</v>
      </c>
      <c r="G247" s="15">
        <v>1.07</v>
      </c>
      <c r="H247" s="15">
        <v>0.85</v>
      </c>
      <c r="I247" s="14"/>
      <c r="J247" s="15">
        <v>1.86</v>
      </c>
      <c r="K247" s="15">
        <v>2.2999999999999998</v>
      </c>
      <c r="L247" s="15">
        <v>3.02</v>
      </c>
      <c r="M247" s="15"/>
      <c r="N247" s="15">
        <v>58.659240390000001</v>
      </c>
      <c r="O247" s="15">
        <v>2.6501446667000002</v>
      </c>
      <c r="P247" s="16" t="s">
        <v>17</v>
      </c>
      <c r="Q247" s="39" t="s">
        <v>784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357</v>
      </c>
      <c r="D248" s="17" t="s">
        <v>358</v>
      </c>
      <c r="E248" s="17">
        <v>0</v>
      </c>
      <c r="F248" s="14">
        <v>14.82</v>
      </c>
      <c r="G248" s="14">
        <v>13.25</v>
      </c>
      <c r="H248" s="14">
        <v>11.68</v>
      </c>
      <c r="I248" s="14"/>
      <c r="J248" s="14">
        <v>15.39</v>
      </c>
      <c r="K248" s="14">
        <v>18.52</v>
      </c>
      <c r="L248" s="14">
        <v>23.6</v>
      </c>
      <c r="M248" s="14"/>
      <c r="N248" s="14">
        <v>36.186979030000003</v>
      </c>
      <c r="O248" s="33">
        <v>20.951857761999999</v>
      </c>
      <c r="P248" s="17" t="s">
        <v>14</v>
      </c>
      <c r="Q248" s="40" t="s">
        <v>785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786</v>
      </c>
      <c r="D249" s="16" t="s">
        <v>787</v>
      </c>
      <c r="E249" s="16">
        <v>0</v>
      </c>
      <c r="F249" s="15">
        <v>36.29</v>
      </c>
      <c r="G249" s="15">
        <v>33.94</v>
      </c>
      <c r="H249" s="15">
        <v>31.6</v>
      </c>
      <c r="I249" s="14"/>
      <c r="J249" s="15">
        <v>37.54</v>
      </c>
      <c r="K249" s="15">
        <v>42.22</v>
      </c>
      <c r="L249" s="15">
        <v>49.8</v>
      </c>
      <c r="M249" s="15"/>
      <c r="N249" s="15">
        <v>29.308882662999999</v>
      </c>
      <c r="O249" s="15">
        <v>1.0335960219</v>
      </c>
      <c r="P249" s="16" t="s">
        <v>14</v>
      </c>
      <c r="Q249" s="39" t="s">
        <v>788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515</v>
      </c>
      <c r="D250" s="17" t="s">
        <v>516</v>
      </c>
      <c r="E250" s="17">
        <v>1</v>
      </c>
      <c r="F250" s="14">
        <v>34.270000000000003</v>
      </c>
      <c r="G250" s="14">
        <v>31.87</v>
      </c>
      <c r="H250" s="14">
        <v>29.48</v>
      </c>
      <c r="I250" s="14"/>
      <c r="J250" s="14">
        <v>35.01</v>
      </c>
      <c r="K250" s="14">
        <v>39.79</v>
      </c>
      <c r="L250" s="14">
        <v>47.53</v>
      </c>
      <c r="M250" s="14"/>
      <c r="N250" s="14">
        <v>49.180200704999997</v>
      </c>
      <c r="O250" s="33">
        <v>1.3669428876</v>
      </c>
      <c r="P250" s="17" t="s">
        <v>14</v>
      </c>
      <c r="Q250" s="40" t="s">
        <v>789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359</v>
      </c>
      <c r="D251" s="16" t="s">
        <v>360</v>
      </c>
      <c r="E251" s="16">
        <v>9</v>
      </c>
      <c r="F251" s="15">
        <v>43.1</v>
      </c>
      <c r="G251" s="15">
        <v>39.11</v>
      </c>
      <c r="H251" s="15">
        <v>35.119999999999997</v>
      </c>
      <c r="I251" s="14"/>
      <c r="J251" s="15">
        <v>54.41</v>
      </c>
      <c r="K251" s="15">
        <v>62.38</v>
      </c>
      <c r="L251" s="15">
        <v>75.28</v>
      </c>
      <c r="M251" s="15"/>
      <c r="N251" s="15">
        <v>53.906901474000001</v>
      </c>
      <c r="O251" s="15">
        <v>318.36202019000001</v>
      </c>
      <c r="P251" s="16" t="s">
        <v>17</v>
      </c>
      <c r="Q251" s="39" t="s">
        <v>790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481</v>
      </c>
      <c r="D252" s="17" t="s">
        <v>482</v>
      </c>
      <c r="E252" s="17">
        <v>7</v>
      </c>
      <c r="F252" s="14">
        <v>2583.5300000000002</v>
      </c>
      <c r="G252" s="14">
        <v>2096.39</v>
      </c>
      <c r="H252" s="14">
        <v>1609.25</v>
      </c>
      <c r="I252" s="14"/>
      <c r="J252" s="14">
        <v>2814</v>
      </c>
      <c r="K252" s="14">
        <v>3788.27</v>
      </c>
      <c r="L252" s="14">
        <v>5364.77</v>
      </c>
      <c r="M252" s="14"/>
      <c r="N252" s="14">
        <v>70.642817831000002</v>
      </c>
      <c r="O252" s="33">
        <v>4.6942231743000002</v>
      </c>
      <c r="P252" s="17" t="s">
        <v>17</v>
      </c>
      <c r="Q252" s="40" t="s">
        <v>791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361</v>
      </c>
      <c r="D253" s="16" t="s">
        <v>362</v>
      </c>
      <c r="E253" s="16">
        <v>2</v>
      </c>
      <c r="F253" s="15">
        <v>7.74</v>
      </c>
      <c r="G253" s="15">
        <v>7.03</v>
      </c>
      <c r="H253" s="15">
        <v>6.33</v>
      </c>
      <c r="I253" s="14"/>
      <c r="J253" s="15">
        <v>7.88</v>
      </c>
      <c r="K253" s="15">
        <v>9.2799999999999994</v>
      </c>
      <c r="L253" s="15">
        <v>11.55</v>
      </c>
      <c r="M253" s="15"/>
      <c r="N253" s="15">
        <v>33.916325170999997</v>
      </c>
      <c r="O253" s="15">
        <v>3.7834660475999997</v>
      </c>
      <c r="P253" s="16" t="s">
        <v>14</v>
      </c>
      <c r="Q253" s="39" t="s">
        <v>792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363</v>
      </c>
      <c r="D254" s="17" t="s">
        <v>364</v>
      </c>
      <c r="E254" s="17">
        <v>0</v>
      </c>
      <c r="F254" s="14" t="s">
        <v>32</v>
      </c>
      <c r="G254" s="14" t="s">
        <v>32</v>
      </c>
      <c r="H254" s="14" t="s">
        <v>32</v>
      </c>
      <c r="I254" s="14"/>
      <c r="J254" s="14" t="s">
        <v>32</v>
      </c>
      <c r="K254" s="14" t="s">
        <v>32</v>
      </c>
      <c r="L254" s="14" t="s">
        <v>32</v>
      </c>
      <c r="M254" s="14"/>
      <c r="N254" s="14" t="s">
        <v>32</v>
      </c>
      <c r="O254" s="33" t="s">
        <v>32</v>
      </c>
      <c r="P254" s="17" t="s">
        <v>32</v>
      </c>
      <c r="Q254" s="40" t="s">
        <v>33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365</v>
      </c>
      <c r="D255" s="16" t="s">
        <v>366</v>
      </c>
      <c r="E255" s="16">
        <v>0</v>
      </c>
      <c r="F255" s="15">
        <v>9.3699999999999992</v>
      </c>
      <c r="G255" s="15">
        <v>7.5</v>
      </c>
      <c r="H255" s="15">
        <v>5.63</v>
      </c>
      <c r="I255" s="14"/>
      <c r="J255" s="15">
        <v>9.66</v>
      </c>
      <c r="K255" s="15">
        <v>13.39</v>
      </c>
      <c r="L255" s="15">
        <v>19.43</v>
      </c>
      <c r="M255" s="15"/>
      <c r="N255" s="15">
        <v>38.561906291</v>
      </c>
      <c r="O255" s="15">
        <v>43.868850905000002</v>
      </c>
      <c r="P255" s="16" t="s">
        <v>14</v>
      </c>
      <c r="Q255" s="39" t="s">
        <v>793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465</v>
      </c>
      <c r="D256" s="17" t="s">
        <v>466</v>
      </c>
      <c r="E256" s="17">
        <v>3</v>
      </c>
      <c r="F256" s="14">
        <v>90.7</v>
      </c>
      <c r="G256" s="14">
        <v>86.34</v>
      </c>
      <c r="H256" s="14">
        <v>81.98</v>
      </c>
      <c r="I256" s="14"/>
      <c r="J256" s="14">
        <v>92.01</v>
      </c>
      <c r="K256" s="14">
        <v>100.72</v>
      </c>
      <c r="L256" s="14">
        <v>114.82</v>
      </c>
      <c r="M256" s="14"/>
      <c r="N256" s="14">
        <v>30.478992005999999</v>
      </c>
      <c r="O256" s="33">
        <v>10.403760243999999</v>
      </c>
      <c r="P256" s="17" t="s">
        <v>14</v>
      </c>
      <c r="Q256" s="40" t="s">
        <v>794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795</v>
      </c>
      <c r="D257" s="16" t="s">
        <v>796</v>
      </c>
      <c r="E257" s="16">
        <v>10</v>
      </c>
      <c r="F257" s="15">
        <v>62.51</v>
      </c>
      <c r="G257" s="15">
        <v>59.37</v>
      </c>
      <c r="H257" s="15">
        <v>56.23</v>
      </c>
      <c r="I257" s="14"/>
      <c r="J257" s="15">
        <v>69.14</v>
      </c>
      <c r="K257" s="15">
        <v>75.41</v>
      </c>
      <c r="L257" s="15">
        <v>85.56</v>
      </c>
      <c r="M257" s="15"/>
      <c r="N257" s="15">
        <v>67.575151945000002</v>
      </c>
      <c r="O257" s="15">
        <v>1.50745295</v>
      </c>
      <c r="P257" s="16" t="s">
        <v>17</v>
      </c>
      <c r="Q257" s="39" t="s">
        <v>797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798</v>
      </c>
      <c r="D258" s="17" t="s">
        <v>799</v>
      </c>
      <c r="E258" s="17">
        <v>3</v>
      </c>
      <c r="F258" s="14">
        <v>118.18</v>
      </c>
      <c r="G258" s="14">
        <v>111.44</v>
      </c>
      <c r="H258" s="14">
        <v>104.7</v>
      </c>
      <c r="I258" s="14"/>
      <c r="J258" s="14">
        <v>121</v>
      </c>
      <c r="K258" s="14">
        <v>134.47</v>
      </c>
      <c r="L258" s="14">
        <v>156.28</v>
      </c>
      <c r="M258" s="14"/>
      <c r="N258" s="14">
        <v>28.718783373000001</v>
      </c>
      <c r="O258" s="33">
        <v>1.0520103386000001</v>
      </c>
      <c r="P258" s="17" t="s">
        <v>14</v>
      </c>
      <c r="Q258" s="40" t="s">
        <v>800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425</v>
      </c>
      <c r="D259" s="16" t="s">
        <v>426</v>
      </c>
      <c r="E259" s="16">
        <v>3</v>
      </c>
      <c r="F259" s="15">
        <v>176.98</v>
      </c>
      <c r="G259" s="15">
        <v>168.72</v>
      </c>
      <c r="H259" s="15">
        <v>160.47</v>
      </c>
      <c r="I259" s="14"/>
      <c r="J259" s="15">
        <v>179.06</v>
      </c>
      <c r="K259" s="15">
        <v>195.56</v>
      </c>
      <c r="L259" s="15">
        <v>222.27</v>
      </c>
      <c r="M259" s="15"/>
      <c r="N259" s="15">
        <v>30.384601055000001</v>
      </c>
      <c r="O259" s="15">
        <v>11.444970211999999</v>
      </c>
      <c r="P259" s="16" t="s">
        <v>14</v>
      </c>
      <c r="Q259" s="39" t="s">
        <v>801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367</v>
      </c>
      <c r="D260" s="17" t="s">
        <v>368</v>
      </c>
      <c r="E260" s="17">
        <v>3</v>
      </c>
      <c r="F260" s="14">
        <v>44.2</v>
      </c>
      <c r="G260" s="14">
        <v>39.130000000000003</v>
      </c>
      <c r="H260" s="14">
        <v>34.07</v>
      </c>
      <c r="I260" s="14"/>
      <c r="J260" s="14">
        <v>45.49</v>
      </c>
      <c r="K260" s="14">
        <v>55.61</v>
      </c>
      <c r="L260" s="14">
        <v>72</v>
      </c>
      <c r="M260" s="14"/>
      <c r="N260" s="14">
        <v>37.437879105</v>
      </c>
      <c r="O260" s="33">
        <v>3.1605980181</v>
      </c>
      <c r="P260" s="17" t="s">
        <v>14</v>
      </c>
      <c r="Q260" s="40" t="s">
        <v>802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517</v>
      </c>
      <c r="D261" s="16" t="s">
        <v>518</v>
      </c>
      <c r="E261" s="16">
        <v>9</v>
      </c>
      <c r="F261" s="15">
        <v>106.91</v>
      </c>
      <c r="G261" s="15">
        <v>103.5</v>
      </c>
      <c r="H261" s="15">
        <v>100.1</v>
      </c>
      <c r="I261" s="14"/>
      <c r="J261" s="15">
        <v>108.35</v>
      </c>
      <c r="K261" s="15">
        <v>115.15</v>
      </c>
      <c r="L261" s="15">
        <v>126.17</v>
      </c>
      <c r="M261" s="15"/>
      <c r="N261" s="15">
        <v>77.939527312999999</v>
      </c>
      <c r="O261" s="15">
        <v>1.7901138429000001</v>
      </c>
      <c r="P261" s="16" t="s">
        <v>17</v>
      </c>
      <c r="Q261" s="39" t="s">
        <v>803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483</v>
      </c>
      <c r="D262" s="17" t="s">
        <v>484</v>
      </c>
      <c r="E262" s="17">
        <v>3</v>
      </c>
      <c r="F262" s="14">
        <v>102.8</v>
      </c>
      <c r="G262" s="14">
        <v>94.17</v>
      </c>
      <c r="H262" s="14">
        <v>85.55</v>
      </c>
      <c r="I262" s="14"/>
      <c r="J262" s="14">
        <v>105.98</v>
      </c>
      <c r="K262" s="14">
        <v>123.22</v>
      </c>
      <c r="L262" s="14">
        <v>151.13</v>
      </c>
      <c r="M262" s="14"/>
      <c r="N262" s="14">
        <v>29.602576383999999</v>
      </c>
      <c r="O262" s="33">
        <v>1.2059688195</v>
      </c>
      <c r="P262" s="17" t="s">
        <v>14</v>
      </c>
      <c r="Q262" s="40" t="s">
        <v>804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805</v>
      </c>
      <c r="D263" s="16" t="s">
        <v>806</v>
      </c>
      <c r="E263" s="16">
        <v>10</v>
      </c>
      <c r="F263" s="15">
        <v>98.55</v>
      </c>
      <c r="G263" s="15">
        <v>93.92</v>
      </c>
      <c r="H263" s="15">
        <v>89.29</v>
      </c>
      <c r="I263" s="14"/>
      <c r="J263" s="15">
        <v>99.44</v>
      </c>
      <c r="K263" s="15">
        <v>108.69</v>
      </c>
      <c r="L263" s="15">
        <v>123.67</v>
      </c>
      <c r="M263" s="15"/>
      <c r="N263" s="15">
        <v>81.511070760999999</v>
      </c>
      <c r="O263" s="15">
        <v>1.0267069595</v>
      </c>
      <c r="P263" s="16" t="s">
        <v>17</v>
      </c>
      <c r="Q263" s="39" t="s">
        <v>807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427</v>
      </c>
      <c r="D264" s="17" t="s">
        <v>428</v>
      </c>
      <c r="E264" s="17">
        <v>7</v>
      </c>
      <c r="F264" s="14">
        <v>44.01</v>
      </c>
      <c r="G264" s="14">
        <v>39.19</v>
      </c>
      <c r="H264" s="14">
        <v>34.369999999999997</v>
      </c>
      <c r="I264" s="14"/>
      <c r="J264" s="14">
        <v>51.84</v>
      </c>
      <c r="K264" s="14">
        <v>61.47</v>
      </c>
      <c r="L264" s="14">
        <v>77.06</v>
      </c>
      <c r="M264" s="14"/>
      <c r="N264" s="14">
        <v>63.108493525999997</v>
      </c>
      <c r="O264" s="33">
        <v>2.9615125999999998</v>
      </c>
      <c r="P264" s="17" t="s">
        <v>17</v>
      </c>
      <c r="Q264" s="40" t="s">
        <v>808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519</v>
      </c>
      <c r="D265" s="16" t="s">
        <v>520</v>
      </c>
      <c r="E265" s="16">
        <v>8</v>
      </c>
      <c r="F265" s="15">
        <v>45.63</v>
      </c>
      <c r="G265" s="15">
        <v>38.869999999999997</v>
      </c>
      <c r="H265" s="15">
        <v>32.11</v>
      </c>
      <c r="I265" s="14"/>
      <c r="J265" s="15">
        <v>63.22</v>
      </c>
      <c r="K265" s="15">
        <v>76.73</v>
      </c>
      <c r="L265" s="15">
        <v>98.6</v>
      </c>
      <c r="M265" s="15"/>
      <c r="N265" s="15">
        <v>53.970386824999999</v>
      </c>
      <c r="O265" s="15">
        <v>1.9834320581</v>
      </c>
      <c r="P265" s="16" t="s">
        <v>17</v>
      </c>
      <c r="Q265" s="39" t="s">
        <v>809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442</v>
      </c>
      <c r="D266" s="17" t="s">
        <v>369</v>
      </c>
      <c r="E266" s="17">
        <v>0</v>
      </c>
      <c r="F266" s="14">
        <v>82.85</v>
      </c>
      <c r="G266" s="14">
        <v>72.7</v>
      </c>
      <c r="H266" s="14">
        <v>62.56</v>
      </c>
      <c r="I266" s="14"/>
      <c r="J266" s="14">
        <v>84.71</v>
      </c>
      <c r="K266" s="14">
        <v>104.99</v>
      </c>
      <c r="L266" s="14">
        <v>137.82</v>
      </c>
      <c r="M266" s="14"/>
      <c r="N266" s="14">
        <v>31.308617492</v>
      </c>
      <c r="O266" s="33">
        <v>8.4716766153000016</v>
      </c>
      <c r="P266" s="17" t="s">
        <v>14</v>
      </c>
      <c r="Q266" s="40" t="s">
        <v>810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443</v>
      </c>
      <c r="D267" s="16" t="s">
        <v>370</v>
      </c>
      <c r="E267" s="16">
        <v>3</v>
      </c>
      <c r="F267" s="15">
        <v>28.96</v>
      </c>
      <c r="G267" s="15">
        <v>23.19</v>
      </c>
      <c r="H267" s="15">
        <v>17.420000000000002</v>
      </c>
      <c r="I267" s="14"/>
      <c r="J267" s="15">
        <v>29.94</v>
      </c>
      <c r="K267" s="15">
        <v>41.47</v>
      </c>
      <c r="L267" s="15">
        <v>60.13</v>
      </c>
      <c r="M267" s="15"/>
      <c r="N267" s="15">
        <v>32.709992018000001</v>
      </c>
      <c r="O267" s="15">
        <v>4.5218398737999994</v>
      </c>
      <c r="P267" s="16" t="s">
        <v>14</v>
      </c>
      <c r="Q267" s="39" t="s">
        <v>811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444</v>
      </c>
      <c r="D268" s="17" t="s">
        <v>445</v>
      </c>
      <c r="E268" s="17">
        <v>2</v>
      </c>
      <c r="F268" s="14">
        <v>47.36</v>
      </c>
      <c r="G268" s="14">
        <v>40.909999999999997</v>
      </c>
      <c r="H268" s="14">
        <v>34.46</v>
      </c>
      <c r="I268" s="14"/>
      <c r="J268" s="14">
        <v>48.51</v>
      </c>
      <c r="K268" s="14">
        <v>61.4</v>
      </c>
      <c r="L268" s="14">
        <v>82.26</v>
      </c>
      <c r="M268" s="14"/>
      <c r="N268" s="14">
        <v>37.855284322000003</v>
      </c>
      <c r="O268" s="33">
        <v>13.589843398000001</v>
      </c>
      <c r="P268" s="17" t="s">
        <v>14</v>
      </c>
      <c r="Q268" s="40" t="s">
        <v>812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409</v>
      </c>
      <c r="D269" s="16" t="s">
        <v>410</v>
      </c>
      <c r="E269" s="16">
        <v>9</v>
      </c>
      <c r="F269" s="15">
        <v>37.14</v>
      </c>
      <c r="G269" s="15">
        <v>32.35</v>
      </c>
      <c r="H269" s="15">
        <v>27.57</v>
      </c>
      <c r="I269" s="14"/>
      <c r="J269" s="15">
        <v>38.799999999999997</v>
      </c>
      <c r="K269" s="15">
        <v>48.36</v>
      </c>
      <c r="L269" s="15">
        <v>63.83</v>
      </c>
      <c r="M269" s="15"/>
      <c r="N269" s="15">
        <v>73.145019282999996</v>
      </c>
      <c r="O269" s="15">
        <v>5.2415238643000004</v>
      </c>
      <c r="P269" s="16" t="s">
        <v>17</v>
      </c>
      <c r="Q269" s="39" t="s">
        <v>813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814</v>
      </c>
      <c r="D270" s="17" t="s">
        <v>815</v>
      </c>
      <c r="E270" s="17">
        <v>6</v>
      </c>
      <c r="F270" s="14">
        <v>97.92</v>
      </c>
      <c r="G270" s="14">
        <v>94.54</v>
      </c>
      <c r="H270" s="14">
        <v>91.16</v>
      </c>
      <c r="I270" s="14"/>
      <c r="J270" s="14">
        <v>103.93</v>
      </c>
      <c r="K270" s="14">
        <v>110.68</v>
      </c>
      <c r="L270" s="14">
        <v>121.61</v>
      </c>
      <c r="M270" s="14"/>
      <c r="N270" s="14">
        <v>62.229270855000003</v>
      </c>
      <c r="O270" s="33">
        <v>1.2234659461999999</v>
      </c>
      <c r="P270" s="17" t="s">
        <v>17</v>
      </c>
      <c r="Q270" s="40" t="s">
        <v>816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371</v>
      </c>
      <c r="D271" s="16" t="s">
        <v>372</v>
      </c>
      <c r="E271" s="16">
        <v>9</v>
      </c>
      <c r="F271" s="15">
        <v>143.55000000000001</v>
      </c>
      <c r="G271" s="15">
        <v>138.08000000000001</v>
      </c>
      <c r="H271" s="15">
        <v>132.62</v>
      </c>
      <c r="I271" s="14"/>
      <c r="J271" s="15">
        <v>144.72999999999999</v>
      </c>
      <c r="K271" s="15">
        <v>155.65</v>
      </c>
      <c r="L271" s="15">
        <v>173.32</v>
      </c>
      <c r="M271" s="15"/>
      <c r="N271" s="15">
        <v>77.885730441000007</v>
      </c>
      <c r="O271" s="15">
        <v>5.1586720719000008</v>
      </c>
      <c r="P271" s="16" t="s">
        <v>17</v>
      </c>
      <c r="Q271" s="39" t="s">
        <v>817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818</v>
      </c>
      <c r="D272" s="17" t="s">
        <v>819</v>
      </c>
      <c r="E272" s="17">
        <v>10</v>
      </c>
      <c r="F272" s="14">
        <v>115.05</v>
      </c>
      <c r="G272" s="14">
        <v>109.82</v>
      </c>
      <c r="H272" s="14">
        <v>104.59</v>
      </c>
      <c r="I272" s="14"/>
      <c r="J272" s="14">
        <v>116.92</v>
      </c>
      <c r="K272" s="14">
        <v>127.37</v>
      </c>
      <c r="L272" s="14">
        <v>144.28</v>
      </c>
      <c r="M272" s="14"/>
      <c r="N272" s="14">
        <v>84.176183037000001</v>
      </c>
      <c r="O272" s="33">
        <v>1.1189856343</v>
      </c>
      <c r="P272" s="17" t="s">
        <v>17</v>
      </c>
      <c r="Q272" s="40" t="s">
        <v>820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411</v>
      </c>
      <c r="D273" s="16" t="s">
        <v>412</v>
      </c>
      <c r="E273" s="16">
        <v>2</v>
      </c>
      <c r="F273" s="15">
        <v>118.7</v>
      </c>
      <c r="G273" s="15">
        <v>110.89</v>
      </c>
      <c r="H273" s="15">
        <v>103.08</v>
      </c>
      <c r="I273" s="14"/>
      <c r="J273" s="15">
        <v>121.41</v>
      </c>
      <c r="K273" s="15">
        <v>137.02000000000001</v>
      </c>
      <c r="L273" s="15">
        <v>162.28</v>
      </c>
      <c r="M273" s="15"/>
      <c r="N273" s="15">
        <v>32.172740388999998</v>
      </c>
      <c r="O273" s="15">
        <v>12.650135896</v>
      </c>
      <c r="P273" s="16" t="s">
        <v>14</v>
      </c>
      <c r="Q273" s="39" t="s">
        <v>821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446</v>
      </c>
      <c r="D274" s="17" t="s">
        <v>373</v>
      </c>
      <c r="E274" s="17">
        <v>3</v>
      </c>
      <c r="F274" s="14">
        <v>169.52</v>
      </c>
      <c r="G274" s="14">
        <v>161.41999999999999</v>
      </c>
      <c r="H274" s="14">
        <v>153.32</v>
      </c>
      <c r="I274" s="14"/>
      <c r="J274" s="14">
        <v>171.7</v>
      </c>
      <c r="K274" s="14">
        <v>187.89</v>
      </c>
      <c r="L274" s="14">
        <v>214.1</v>
      </c>
      <c r="M274" s="14"/>
      <c r="N274" s="14">
        <v>30.226527358999999</v>
      </c>
      <c r="O274" s="33">
        <v>573.49659987000007</v>
      </c>
      <c r="P274" s="17" t="s">
        <v>14</v>
      </c>
      <c r="Q274" s="40" t="s">
        <v>822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485</v>
      </c>
      <c r="D275" s="16" t="s">
        <v>486</v>
      </c>
      <c r="E275" s="16">
        <v>9</v>
      </c>
      <c r="F275" s="15">
        <v>95.65</v>
      </c>
      <c r="G275" s="15">
        <v>91.58</v>
      </c>
      <c r="H275" s="15">
        <v>87.51</v>
      </c>
      <c r="I275" s="14"/>
      <c r="J275" s="15">
        <v>96.38</v>
      </c>
      <c r="K275" s="15">
        <v>104.51</v>
      </c>
      <c r="L275" s="15">
        <v>117.67</v>
      </c>
      <c r="M275" s="15"/>
      <c r="N275" s="15">
        <v>73.829284020000003</v>
      </c>
      <c r="O275" s="15">
        <v>3.5696250395</v>
      </c>
      <c r="P275" s="16" t="s">
        <v>17</v>
      </c>
      <c r="Q275" s="39" t="s">
        <v>823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487</v>
      </c>
      <c r="D276" s="17" t="s">
        <v>488</v>
      </c>
      <c r="E276" s="17">
        <v>5</v>
      </c>
      <c r="F276" s="14">
        <v>107.37</v>
      </c>
      <c r="G276" s="14">
        <v>97.77</v>
      </c>
      <c r="H276" s="14">
        <v>88.17</v>
      </c>
      <c r="I276" s="14"/>
      <c r="J276" s="14">
        <v>135.57</v>
      </c>
      <c r="K276" s="14">
        <v>154.76</v>
      </c>
      <c r="L276" s="14">
        <v>185.82</v>
      </c>
      <c r="M276" s="14"/>
      <c r="N276" s="14">
        <v>52.026088276000003</v>
      </c>
      <c r="O276" s="33">
        <v>15.928463089999999</v>
      </c>
      <c r="P276" s="17" t="s">
        <v>17</v>
      </c>
      <c r="Q276" s="40" t="s">
        <v>824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489</v>
      </c>
      <c r="D277" s="16" t="s">
        <v>490</v>
      </c>
      <c r="E277" s="16">
        <v>9</v>
      </c>
      <c r="F277" s="15">
        <v>80.12</v>
      </c>
      <c r="G277" s="15">
        <v>77</v>
      </c>
      <c r="H277" s="15">
        <v>73.89</v>
      </c>
      <c r="I277" s="14"/>
      <c r="J277" s="15">
        <v>80.47</v>
      </c>
      <c r="K277" s="15">
        <v>86.69</v>
      </c>
      <c r="L277" s="15">
        <v>96.77</v>
      </c>
      <c r="M277" s="15"/>
      <c r="N277" s="15">
        <v>77.933065983999995</v>
      </c>
      <c r="O277" s="15">
        <v>6.8536088418999999</v>
      </c>
      <c r="P277" s="16" t="s">
        <v>17</v>
      </c>
      <c r="Q277" s="39" t="s">
        <v>825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491</v>
      </c>
      <c r="D278" s="17" t="s">
        <v>492</v>
      </c>
      <c r="E278" s="17">
        <v>10</v>
      </c>
      <c r="F278" s="14">
        <v>60.16</v>
      </c>
      <c r="G278" s="14">
        <v>56.43</v>
      </c>
      <c r="H278" s="14">
        <v>52.7</v>
      </c>
      <c r="I278" s="14"/>
      <c r="J278" s="14">
        <v>60.72</v>
      </c>
      <c r="K278" s="14">
        <v>68.17</v>
      </c>
      <c r="L278" s="14">
        <v>80.239999999999995</v>
      </c>
      <c r="M278" s="14"/>
      <c r="N278" s="14">
        <v>74.265247834999997</v>
      </c>
      <c r="O278" s="33">
        <v>2.6195352505000002</v>
      </c>
      <c r="P278" s="17" t="s">
        <v>17</v>
      </c>
      <c r="Q278" s="40" t="s">
        <v>826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493</v>
      </c>
      <c r="D279" s="16" t="s">
        <v>494</v>
      </c>
      <c r="E279" s="16">
        <v>10</v>
      </c>
      <c r="F279" s="15">
        <v>57.59</v>
      </c>
      <c r="G279" s="15">
        <v>53.87</v>
      </c>
      <c r="H279" s="15">
        <v>50.15</v>
      </c>
      <c r="I279" s="14"/>
      <c r="J279" s="15">
        <v>59.87</v>
      </c>
      <c r="K279" s="15">
        <v>67.3</v>
      </c>
      <c r="L279" s="15">
        <v>79.33</v>
      </c>
      <c r="M279" s="15"/>
      <c r="N279" s="15">
        <v>63.589304525999999</v>
      </c>
      <c r="O279" s="15">
        <v>3.7082099500000001</v>
      </c>
      <c r="P279" s="16" t="s">
        <v>17</v>
      </c>
      <c r="Q279" s="39" t="s">
        <v>827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521</v>
      </c>
      <c r="D280" s="17" t="s">
        <v>522</v>
      </c>
      <c r="E280" s="17">
        <v>10</v>
      </c>
      <c r="F280" s="14">
        <v>58.62</v>
      </c>
      <c r="G280" s="14">
        <v>55.77</v>
      </c>
      <c r="H280" s="14">
        <v>52.92</v>
      </c>
      <c r="I280" s="14"/>
      <c r="J280" s="14">
        <v>62.23</v>
      </c>
      <c r="K280" s="14">
        <v>67.92</v>
      </c>
      <c r="L280" s="14">
        <v>77.14</v>
      </c>
      <c r="M280" s="14"/>
      <c r="N280" s="14">
        <v>62.472002918999998</v>
      </c>
      <c r="O280" s="33">
        <v>1.5866454461999999</v>
      </c>
      <c r="P280" s="17" t="s">
        <v>17</v>
      </c>
      <c r="Q280" s="40" t="s">
        <v>828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829</v>
      </c>
      <c r="D281" s="16" t="s">
        <v>830</v>
      </c>
      <c r="E281" s="16">
        <v>10</v>
      </c>
      <c r="F281" s="15">
        <v>129.05000000000001</v>
      </c>
      <c r="G281" s="15">
        <v>111.52</v>
      </c>
      <c r="H281" s="15">
        <v>93.99</v>
      </c>
      <c r="I281" s="14"/>
      <c r="J281" s="15">
        <v>131.72999999999999</v>
      </c>
      <c r="K281" s="15">
        <v>166.78</v>
      </c>
      <c r="L281" s="15">
        <v>223.51</v>
      </c>
      <c r="M281" s="15"/>
      <c r="N281" s="15">
        <v>72.950474341000003</v>
      </c>
      <c r="O281" s="15">
        <v>5.9139104932999995</v>
      </c>
      <c r="P281" s="16" t="s">
        <v>17</v>
      </c>
      <c r="Q281" s="39" t="s">
        <v>831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447</v>
      </c>
      <c r="D282" s="17" t="s">
        <v>374</v>
      </c>
      <c r="E282" s="17">
        <v>10</v>
      </c>
      <c r="F282" s="14">
        <v>430.11</v>
      </c>
      <c r="G282" s="14">
        <v>411.84</v>
      </c>
      <c r="H282" s="14">
        <v>393.58</v>
      </c>
      <c r="I282" s="14"/>
      <c r="J282" s="14">
        <v>433.35</v>
      </c>
      <c r="K282" s="14">
        <v>469.87</v>
      </c>
      <c r="L282" s="14">
        <v>528.97</v>
      </c>
      <c r="M282" s="14"/>
      <c r="N282" s="14">
        <v>82.789109139000004</v>
      </c>
      <c r="O282" s="33">
        <v>47.217282610000005</v>
      </c>
      <c r="P282" s="17" t="s">
        <v>17</v>
      </c>
      <c r="Q282" s="40" t="s">
        <v>832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448</v>
      </c>
      <c r="D283" s="16" t="s">
        <v>375</v>
      </c>
      <c r="E283" s="16">
        <v>5</v>
      </c>
      <c r="F283" s="15">
        <v>114.11</v>
      </c>
      <c r="G283" s="15">
        <v>87.89</v>
      </c>
      <c r="H283" s="15">
        <v>61.67</v>
      </c>
      <c r="I283" s="14"/>
      <c r="J283" s="15">
        <v>116.79</v>
      </c>
      <c r="K283" s="15">
        <v>169.22</v>
      </c>
      <c r="L283" s="15">
        <v>254.07</v>
      </c>
      <c r="M283" s="15"/>
      <c r="N283" s="15">
        <v>46.540285695000001</v>
      </c>
      <c r="O283" s="15">
        <v>8.0218175499999997</v>
      </c>
      <c r="P283" s="16" t="s">
        <v>14</v>
      </c>
      <c r="Q283" s="39" t="s">
        <v>833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449</v>
      </c>
      <c r="D284" s="17" t="s">
        <v>376</v>
      </c>
      <c r="E284" s="17">
        <v>0</v>
      </c>
      <c r="F284" s="14">
        <v>110.26</v>
      </c>
      <c r="G284" s="14">
        <v>103.32</v>
      </c>
      <c r="H284" s="14">
        <v>96.39</v>
      </c>
      <c r="I284" s="14"/>
      <c r="J284" s="14">
        <v>112.67</v>
      </c>
      <c r="K284" s="14">
        <v>126.53</v>
      </c>
      <c r="L284" s="14">
        <v>148.97</v>
      </c>
      <c r="M284" s="14"/>
      <c r="N284" s="14">
        <v>40.430696591999997</v>
      </c>
      <c r="O284" s="33">
        <v>292.39186099999995</v>
      </c>
      <c r="P284" s="17" t="s">
        <v>14</v>
      </c>
      <c r="Q284" s="40" t="s">
        <v>834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377</v>
      </c>
      <c r="D285" s="16" t="s">
        <v>378</v>
      </c>
      <c r="E285" s="16">
        <v>3</v>
      </c>
      <c r="F285" s="15">
        <v>177.91</v>
      </c>
      <c r="G285" s="15">
        <v>169.4</v>
      </c>
      <c r="H285" s="15">
        <v>160.9</v>
      </c>
      <c r="I285" s="14"/>
      <c r="J285" s="15">
        <v>180.3</v>
      </c>
      <c r="K285" s="15">
        <v>197.3</v>
      </c>
      <c r="L285" s="15">
        <v>224.81</v>
      </c>
      <c r="M285" s="15"/>
      <c r="N285" s="15">
        <v>29.579519955999999</v>
      </c>
      <c r="O285" s="15">
        <v>85.538322339999993</v>
      </c>
      <c r="P285" s="16" t="s">
        <v>14</v>
      </c>
      <c r="Q285" s="39" t="s">
        <v>835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379</v>
      </c>
      <c r="D286" s="17" t="s">
        <v>380</v>
      </c>
      <c r="E286" s="17">
        <v>3</v>
      </c>
      <c r="F286" s="14">
        <v>122.56</v>
      </c>
      <c r="G286" s="14">
        <v>116.43</v>
      </c>
      <c r="H286" s="14">
        <v>110.31</v>
      </c>
      <c r="I286" s="14"/>
      <c r="J286" s="14">
        <v>124.2</v>
      </c>
      <c r="K286" s="14">
        <v>136.44</v>
      </c>
      <c r="L286" s="14">
        <v>156.25</v>
      </c>
      <c r="M286" s="14"/>
      <c r="N286" s="14">
        <v>32.092794994000002</v>
      </c>
      <c r="O286" s="33">
        <v>22.445244857999999</v>
      </c>
      <c r="P286" s="17" t="s">
        <v>14</v>
      </c>
      <c r="Q286" s="40" t="s">
        <v>836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523</v>
      </c>
      <c r="D287" s="16" t="s">
        <v>524</v>
      </c>
      <c r="E287" s="16">
        <v>3</v>
      </c>
      <c r="F287" s="15">
        <v>171.85</v>
      </c>
      <c r="G287" s="15">
        <v>160.32</v>
      </c>
      <c r="H287" s="15">
        <v>148.79</v>
      </c>
      <c r="I287" s="14"/>
      <c r="J287" s="15">
        <v>174.24</v>
      </c>
      <c r="K287" s="15">
        <v>197.29</v>
      </c>
      <c r="L287" s="15">
        <v>234.59</v>
      </c>
      <c r="M287" s="15"/>
      <c r="N287" s="15">
        <v>38.577660246999997</v>
      </c>
      <c r="O287" s="15">
        <v>5.8511604251999998</v>
      </c>
      <c r="P287" s="16" t="s">
        <v>14</v>
      </c>
      <c r="Q287" s="39" t="s">
        <v>837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525</v>
      </c>
      <c r="D288" s="17" t="s">
        <v>526</v>
      </c>
      <c r="E288" s="17">
        <v>4</v>
      </c>
      <c r="F288" s="14">
        <v>62.32</v>
      </c>
      <c r="G288" s="14">
        <v>58.38</v>
      </c>
      <c r="H288" s="14">
        <v>54.45</v>
      </c>
      <c r="I288" s="14"/>
      <c r="J288" s="14">
        <v>63.02</v>
      </c>
      <c r="K288" s="14">
        <v>70.88</v>
      </c>
      <c r="L288" s="14">
        <v>83.6</v>
      </c>
      <c r="M288" s="14"/>
      <c r="N288" s="14">
        <v>46.789663083999997</v>
      </c>
      <c r="O288" s="33">
        <v>1.9132121299999998</v>
      </c>
      <c r="P288" s="17" t="s">
        <v>14</v>
      </c>
      <c r="Q288" s="40" t="s">
        <v>838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381</v>
      </c>
      <c r="D289" s="16" t="s">
        <v>382</v>
      </c>
      <c r="E289" s="16">
        <v>10</v>
      </c>
      <c r="F289" s="15">
        <v>72.349999999999994</v>
      </c>
      <c r="G289" s="15">
        <v>68.23</v>
      </c>
      <c r="H289" s="15">
        <v>64.11</v>
      </c>
      <c r="I289" s="14"/>
      <c r="J289" s="15">
        <v>72.89</v>
      </c>
      <c r="K289" s="15">
        <v>81.12</v>
      </c>
      <c r="L289" s="15">
        <v>94.45</v>
      </c>
      <c r="M289" s="15"/>
      <c r="N289" s="15">
        <v>77.708121996000003</v>
      </c>
      <c r="O289" s="15">
        <v>15.137004294</v>
      </c>
      <c r="P289" s="16" t="s">
        <v>17</v>
      </c>
      <c r="Q289" s="39" t="s">
        <v>839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383</v>
      </c>
      <c r="D290" s="17" t="s">
        <v>384</v>
      </c>
      <c r="E290" s="17">
        <v>10</v>
      </c>
      <c r="F290" s="14">
        <v>52.21</v>
      </c>
      <c r="G290" s="14">
        <v>49.97</v>
      </c>
      <c r="H290" s="14">
        <v>47.74</v>
      </c>
      <c r="I290" s="14"/>
      <c r="J290" s="14">
        <v>52.67</v>
      </c>
      <c r="K290" s="14">
        <v>57.13</v>
      </c>
      <c r="L290" s="14">
        <v>64.349999999999994</v>
      </c>
      <c r="M290" s="14"/>
      <c r="N290" s="14">
        <v>80.483626784999998</v>
      </c>
      <c r="O290" s="33">
        <v>7.2209324061999993</v>
      </c>
      <c r="P290" s="17" t="s">
        <v>17</v>
      </c>
      <c r="Q290" s="40" t="s">
        <v>840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385</v>
      </c>
      <c r="D291" s="16" t="s">
        <v>386</v>
      </c>
      <c r="E291" s="16">
        <v>10</v>
      </c>
      <c r="F291" s="15">
        <v>118.19</v>
      </c>
      <c r="G291" s="15">
        <v>108.49</v>
      </c>
      <c r="H291" s="15">
        <v>98.8</v>
      </c>
      <c r="I291" s="14"/>
      <c r="J291" s="15">
        <v>121.05</v>
      </c>
      <c r="K291" s="15">
        <v>140.43</v>
      </c>
      <c r="L291" s="15">
        <v>171.79</v>
      </c>
      <c r="M291" s="15"/>
      <c r="N291" s="15">
        <v>80.857072758000001</v>
      </c>
      <c r="O291" s="15">
        <v>13.153858781</v>
      </c>
      <c r="P291" s="16" t="s">
        <v>17</v>
      </c>
      <c r="Q291" s="39" t="s">
        <v>841</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527</v>
      </c>
      <c r="D292" s="17" t="s">
        <v>528</v>
      </c>
      <c r="E292" s="17">
        <v>3</v>
      </c>
      <c r="F292" s="14">
        <v>149.75</v>
      </c>
      <c r="G292" s="14">
        <v>143.06</v>
      </c>
      <c r="H292" s="14">
        <v>136.38</v>
      </c>
      <c r="I292" s="14"/>
      <c r="J292" s="14">
        <v>151.65</v>
      </c>
      <c r="K292" s="14">
        <v>165.01</v>
      </c>
      <c r="L292" s="14">
        <v>186.63</v>
      </c>
      <c r="M292" s="14"/>
      <c r="N292" s="14">
        <v>38.673452130000001</v>
      </c>
      <c r="O292" s="33">
        <v>1.2409202932999999</v>
      </c>
      <c r="P292" s="17" t="s">
        <v>14</v>
      </c>
      <c r="Q292" s="40" t="s">
        <v>842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498</v>
      </c>
      <c r="D293" s="16" t="s">
        <v>499</v>
      </c>
      <c r="E293" s="16">
        <v>0</v>
      </c>
      <c r="F293" s="15">
        <v>87.3</v>
      </c>
      <c r="G293" s="15">
        <v>80.37</v>
      </c>
      <c r="H293" s="15">
        <v>73.45</v>
      </c>
      <c r="I293" s="14"/>
      <c r="J293" s="15">
        <v>89.2</v>
      </c>
      <c r="K293" s="15">
        <v>103.04</v>
      </c>
      <c r="L293" s="15">
        <v>125.45</v>
      </c>
      <c r="M293" s="15"/>
      <c r="N293" s="15">
        <v>38.151705667000002</v>
      </c>
      <c r="O293" s="15">
        <v>1.6046158338000001</v>
      </c>
      <c r="P293" s="16" t="s">
        <v>14</v>
      </c>
      <c r="Q293" s="39" t="s">
        <v>843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844</v>
      </c>
      <c r="D294" s="17" t="s">
        <v>845</v>
      </c>
      <c r="E294" s="17">
        <v>3</v>
      </c>
      <c r="F294" s="14">
        <v>133.97</v>
      </c>
      <c r="G294" s="14">
        <v>127.68</v>
      </c>
      <c r="H294" s="14">
        <v>121.39</v>
      </c>
      <c r="I294" s="14"/>
      <c r="J294" s="14">
        <v>135.65</v>
      </c>
      <c r="K294" s="14">
        <v>148.22</v>
      </c>
      <c r="L294" s="14">
        <v>168.57</v>
      </c>
      <c r="M294" s="14"/>
      <c r="N294" s="14">
        <v>34.324034046000001</v>
      </c>
      <c r="O294" s="33">
        <v>1.0947374061999999</v>
      </c>
      <c r="P294" s="17" t="s">
        <v>14</v>
      </c>
      <c r="Q294" s="40" t="s">
        <v>846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847</v>
      </c>
      <c r="D295" s="16" t="s">
        <v>848</v>
      </c>
      <c r="E295" s="16">
        <v>3</v>
      </c>
      <c r="F295" s="15">
        <v>308.27999999999997</v>
      </c>
      <c r="G295" s="15">
        <v>293.07</v>
      </c>
      <c r="H295" s="15">
        <v>277.87</v>
      </c>
      <c r="I295" s="14"/>
      <c r="J295" s="15">
        <v>313.98</v>
      </c>
      <c r="K295" s="15">
        <v>344.38</v>
      </c>
      <c r="L295" s="15">
        <v>393.58</v>
      </c>
      <c r="M295" s="15"/>
      <c r="N295" s="15">
        <v>27.723371279999999</v>
      </c>
      <c r="O295" s="15">
        <v>1.9686783428999999</v>
      </c>
      <c r="P295" s="16" t="s">
        <v>14</v>
      </c>
      <c r="Q295" s="39" t="s">
        <v>849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387</v>
      </c>
      <c r="D296" s="17" t="s">
        <v>388</v>
      </c>
      <c r="E296" s="17">
        <v>2</v>
      </c>
      <c r="F296" s="14">
        <v>22.13</v>
      </c>
      <c r="G296" s="14">
        <v>19.41</v>
      </c>
      <c r="H296" s="14">
        <v>16.7</v>
      </c>
      <c r="I296" s="14"/>
      <c r="J296" s="14">
        <v>22.62</v>
      </c>
      <c r="K296" s="14">
        <v>28.04</v>
      </c>
      <c r="L296" s="14">
        <v>36.82</v>
      </c>
      <c r="M296" s="14"/>
      <c r="N296" s="14">
        <v>33.810890352000001</v>
      </c>
      <c r="O296" s="33">
        <v>3.7475484323999999</v>
      </c>
      <c r="P296" s="17" t="s">
        <v>14</v>
      </c>
      <c r="Q296" s="40" t="s">
        <v>850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389</v>
      </c>
      <c r="D297" s="16" t="s">
        <v>390</v>
      </c>
      <c r="E297" s="16">
        <v>7</v>
      </c>
      <c r="F297" s="15" t="s">
        <v>32</v>
      </c>
      <c r="G297" s="15" t="s">
        <v>32</v>
      </c>
      <c r="H297" s="15" t="s">
        <v>32</v>
      </c>
      <c r="I297" s="14"/>
      <c r="J297" s="15" t="s">
        <v>32</v>
      </c>
      <c r="K297" s="15" t="s">
        <v>32</v>
      </c>
      <c r="L297" s="15" t="s">
        <v>32</v>
      </c>
      <c r="M297" s="15"/>
      <c r="N297" s="15" t="s">
        <v>32</v>
      </c>
      <c r="O297" s="15" t="s">
        <v>32</v>
      </c>
      <c r="P297" s="16" t="s">
        <v>32</v>
      </c>
      <c r="Q297" s="39" t="s">
        <v>33</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391</v>
      </c>
      <c r="D298" s="17" t="s">
        <v>392</v>
      </c>
      <c r="E298" s="17">
        <v>3</v>
      </c>
      <c r="F298" s="14">
        <v>17.71</v>
      </c>
      <c r="G298" s="14">
        <v>16.850000000000001</v>
      </c>
      <c r="H298" s="14">
        <v>15.99</v>
      </c>
      <c r="I298" s="14"/>
      <c r="J298" s="14">
        <v>17.989999999999998</v>
      </c>
      <c r="K298" s="14">
        <v>19.7</v>
      </c>
      <c r="L298" s="14">
        <v>22.47</v>
      </c>
      <c r="M298" s="14"/>
      <c r="N298" s="14">
        <v>30.954363917999999</v>
      </c>
      <c r="O298" s="33">
        <v>13.776479467</v>
      </c>
      <c r="P298" s="17" t="s">
        <v>14</v>
      </c>
      <c r="Q298" s="40" t="s">
        <v>851</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393</v>
      </c>
      <c r="D299" s="16" t="s">
        <v>394</v>
      </c>
      <c r="E299" s="16">
        <v>9</v>
      </c>
      <c r="F299" s="15">
        <v>21.25</v>
      </c>
      <c r="G299" s="15">
        <v>19.68</v>
      </c>
      <c r="H299" s="15">
        <v>18.12</v>
      </c>
      <c r="I299" s="14"/>
      <c r="J299" s="15">
        <v>21.8</v>
      </c>
      <c r="K299" s="15">
        <v>24.92</v>
      </c>
      <c r="L299" s="15">
        <v>29.98</v>
      </c>
      <c r="M299" s="15"/>
      <c r="N299" s="15">
        <v>80.230347061000003</v>
      </c>
      <c r="O299" s="15">
        <v>20.832768890000001</v>
      </c>
      <c r="P299" s="16" t="s">
        <v>17</v>
      </c>
      <c r="Q299" s="39" t="s">
        <v>852</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t="s">
        <v>395</v>
      </c>
      <c r="D300" s="17" t="s">
        <v>396</v>
      </c>
      <c r="E300" s="17">
        <v>5</v>
      </c>
      <c r="F300" s="14">
        <v>23.66</v>
      </c>
      <c r="G300" s="14">
        <v>21.49</v>
      </c>
      <c r="H300" s="14">
        <v>19.329999999999998</v>
      </c>
      <c r="I300" s="14"/>
      <c r="J300" s="14">
        <v>30.14</v>
      </c>
      <c r="K300" s="14">
        <v>34.46</v>
      </c>
      <c r="L300" s="14">
        <v>41.46</v>
      </c>
      <c r="M300" s="14"/>
      <c r="N300" s="14">
        <v>51.385696424999999</v>
      </c>
      <c r="O300" s="33">
        <v>26.832963397</v>
      </c>
      <c r="P300" s="17" t="s">
        <v>17</v>
      </c>
      <c r="Q300" s="40" t="s">
        <v>853</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t="s">
        <v>500</v>
      </c>
      <c r="D301" s="16" t="s">
        <v>501</v>
      </c>
      <c r="E301" s="16">
        <v>9</v>
      </c>
      <c r="F301" s="15">
        <v>16.34</v>
      </c>
      <c r="G301" s="15">
        <v>15.67</v>
      </c>
      <c r="H301" s="15">
        <v>15.01</v>
      </c>
      <c r="I301" s="14"/>
      <c r="J301" s="15">
        <v>16.399999999999999</v>
      </c>
      <c r="K301" s="15">
        <v>17.72</v>
      </c>
      <c r="L301" s="15">
        <v>19.86</v>
      </c>
      <c r="M301" s="15"/>
      <c r="N301" s="15">
        <v>76.481555931000003</v>
      </c>
      <c r="O301" s="15">
        <v>4.0473487395000003</v>
      </c>
      <c r="P301" s="16" t="s">
        <v>17</v>
      </c>
      <c r="Q301" s="39" t="s">
        <v>854</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855</v>
      </c>
      <c r="D302" s="17" t="s">
        <v>856</v>
      </c>
      <c r="E302" s="17">
        <v>9</v>
      </c>
      <c r="F302" s="14">
        <v>146.32</v>
      </c>
      <c r="G302" s="14">
        <v>125.92</v>
      </c>
      <c r="H302" s="14">
        <v>105.53</v>
      </c>
      <c r="I302" s="14"/>
      <c r="J302" s="14">
        <v>206.39</v>
      </c>
      <c r="K302" s="14">
        <v>247.17</v>
      </c>
      <c r="L302" s="14">
        <v>313.16000000000003</v>
      </c>
      <c r="M302" s="14"/>
      <c r="N302" s="14">
        <v>58.567921169000002</v>
      </c>
      <c r="O302" s="33">
        <v>1.2172456924000001</v>
      </c>
      <c r="P302" s="17" t="s">
        <v>17</v>
      </c>
      <c r="Q302" s="40" t="s">
        <v>857</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2026-05-28T22:48:45Z</cp:lastPrinted>
  <dcterms:created xsi:type="dcterms:W3CDTF">2020-05-21T15:06:06Z</dcterms:created>
  <dcterms:modified xsi:type="dcterms:W3CDTF">2026-05-30T02:12:52Z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